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E:\2021年招生\2021年招生计划\分省分专业招生计划表\定稿2021\挂招生信息网\"/>
    </mc:Choice>
  </mc:AlternateContent>
  <xr:revisionPtr revIDLastSave="0" documentId="13_ncr:1_{FA4B716E-8B28-4E1B-B149-B968029AE130}" xr6:coauthVersionLast="36" xr6:coauthVersionMax="36" xr10:uidLastSave="{00000000-0000-0000-0000-000000000000}"/>
  <bookViews>
    <workbookView xWindow="0" yWindow="30" windowWidth="23040" windowHeight="9315" xr2:uid="{00000000-000D-0000-FFFF-FFFF00000000}"/>
  </bookViews>
  <sheets>
    <sheet name="招生计划" sheetId="1" r:id="rId1"/>
  </sheets>
  <definedNames>
    <definedName name="_2015年各专业招生生源和就业情况统计表20150922">招生计划!$A$4:$C$118</definedName>
    <definedName name="_xlnm.Print_Titles" localSheetId="0">招生计划!$1:$4</definedName>
  </definedNames>
  <calcPr calcId="179021"/>
</workbook>
</file>

<file path=xl/calcChain.xml><?xml version="1.0" encoding="utf-8"?>
<calcChain xmlns="http://schemas.openxmlformats.org/spreadsheetml/2006/main">
  <c r="B7" i="1" l="1"/>
  <c r="AE5" i="1" l="1"/>
  <c r="H21" i="1" l="1"/>
  <c r="H22" i="1"/>
  <c r="H33" i="1"/>
  <c r="H34" i="1"/>
  <c r="H96" i="1"/>
  <c r="H97" i="1"/>
  <c r="G41" i="1" l="1"/>
  <c r="H41" i="1" s="1"/>
  <c r="B41" i="1"/>
  <c r="G74" i="1"/>
  <c r="H74" i="1" s="1"/>
  <c r="G52" i="1"/>
  <c r="H52" i="1" s="1"/>
  <c r="G51" i="1"/>
  <c r="H51" i="1" s="1"/>
  <c r="B51" i="1"/>
  <c r="G115" i="1" l="1"/>
  <c r="H115" i="1" s="1"/>
  <c r="G114" i="1"/>
  <c r="H114" i="1" s="1"/>
  <c r="G113" i="1"/>
  <c r="H113" i="1" s="1"/>
  <c r="G112" i="1"/>
  <c r="H112" i="1" s="1"/>
  <c r="G107" i="1"/>
  <c r="H107" i="1" s="1"/>
  <c r="G106" i="1"/>
  <c r="H106" i="1" s="1"/>
  <c r="G8" i="1"/>
  <c r="H8" i="1" s="1"/>
  <c r="G9" i="1"/>
  <c r="H9" i="1" s="1"/>
  <c r="G10" i="1"/>
  <c r="H10" i="1" s="1"/>
  <c r="H11" i="1"/>
  <c r="H12" i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3" i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7" i="1"/>
  <c r="H7" i="1" l="1"/>
  <c r="H23" i="1"/>
  <c r="AN5" i="1"/>
  <c r="AM5" i="1"/>
  <c r="AL5" i="1"/>
  <c r="AK5" i="1"/>
  <c r="AJ5" i="1"/>
  <c r="AI5" i="1"/>
  <c r="AH5" i="1"/>
  <c r="AD5" i="1"/>
  <c r="AB5" i="1"/>
  <c r="V5" i="1"/>
  <c r="U5" i="1"/>
  <c r="T5" i="1"/>
  <c r="S5" i="1"/>
  <c r="R5" i="1"/>
  <c r="Q5" i="1"/>
  <c r="P5" i="1"/>
  <c r="O5" i="1"/>
  <c r="H6" i="1" l="1"/>
  <c r="K5" i="1"/>
  <c r="J5" i="1"/>
  <c r="I5" i="1"/>
  <c r="L6" i="1"/>
  <c r="AG5" i="1"/>
  <c r="AF5" i="1"/>
  <c r="AC5" i="1"/>
  <c r="AA5" i="1"/>
  <c r="Z5" i="1"/>
  <c r="Y5" i="1"/>
  <c r="X5" i="1"/>
  <c r="W5" i="1"/>
  <c r="N5" i="1"/>
  <c r="M5" i="1"/>
  <c r="F6" i="1"/>
  <c r="D6" i="1"/>
  <c r="B114" i="1"/>
  <c r="B112" i="1"/>
  <c r="B106" i="1"/>
  <c r="B98" i="1"/>
  <c r="B39" i="1"/>
  <c r="B96" i="1"/>
  <c r="B93" i="1"/>
  <c r="B91" i="1"/>
  <c r="B87" i="1"/>
  <c r="B82" i="1"/>
  <c r="B79" i="1"/>
  <c r="B78" i="1"/>
  <c r="B73" i="1"/>
  <c r="B59" i="1"/>
  <c r="B46" i="1"/>
  <c r="B35" i="1"/>
  <c r="B21" i="1"/>
  <c r="B13" i="1"/>
  <c r="G123" i="1"/>
  <c r="H123" i="1" s="1"/>
  <c r="G122" i="1"/>
  <c r="H122" i="1" s="1"/>
  <c r="G121" i="1"/>
  <c r="H121" i="1" s="1"/>
  <c r="G120" i="1"/>
  <c r="H120" i="1" s="1"/>
  <c r="B120" i="1"/>
  <c r="B119" i="1" s="1"/>
  <c r="L119" i="1"/>
  <c r="F119" i="1"/>
  <c r="D119" i="1"/>
  <c r="G119" i="1" l="1"/>
  <c r="H119" i="1" s="1"/>
  <c r="H5" i="1" s="1"/>
  <c r="L5" i="1"/>
  <c r="D5" i="1"/>
  <c r="F5" i="1"/>
  <c r="B6" i="1"/>
  <c r="B5" i="1" s="1"/>
  <c r="G6" i="1"/>
  <c r="G5" i="1" l="1"/>
</calcChain>
</file>

<file path=xl/sharedStrings.xml><?xml version="1.0" encoding="utf-8"?>
<sst xmlns="http://schemas.openxmlformats.org/spreadsheetml/2006/main" count="257" uniqueCount="150">
  <si>
    <t>学院名称</t>
  </si>
  <si>
    <t>专业名称</t>
  </si>
  <si>
    <t>政治学类（政治学与行政学、国际事务与国际关系）</t>
  </si>
  <si>
    <t>公共管理类（行政管理、城市管理）</t>
  </si>
  <si>
    <t>税收学</t>
  </si>
  <si>
    <t>金融学</t>
  </si>
  <si>
    <t>国际经济与贸易</t>
  </si>
  <si>
    <t>管理学院</t>
  </si>
  <si>
    <t>工商管理</t>
  </si>
  <si>
    <t>会计学</t>
  </si>
  <si>
    <t>档案学</t>
  </si>
  <si>
    <t>物流管理</t>
  </si>
  <si>
    <t>旅游管理</t>
  </si>
  <si>
    <t>国际教育学院</t>
  </si>
  <si>
    <t>法学</t>
  </si>
  <si>
    <t>知识产权</t>
  </si>
  <si>
    <t>民族学与社会学学院</t>
  </si>
  <si>
    <t>社会学</t>
  </si>
  <si>
    <t>民族学</t>
  </si>
  <si>
    <t>教育科学学院</t>
  </si>
  <si>
    <t>文学院</t>
  </si>
  <si>
    <t>汉语国际教育</t>
  </si>
  <si>
    <t>外国语学院</t>
  </si>
  <si>
    <t>法语</t>
  </si>
  <si>
    <t>翻译</t>
  </si>
  <si>
    <t>东南亚语言文化学院</t>
  </si>
  <si>
    <t>数学与物理学院</t>
  </si>
  <si>
    <t>信息与计算科学</t>
  </si>
  <si>
    <t>金属材料工程</t>
  </si>
  <si>
    <t>电子信息学院</t>
  </si>
  <si>
    <t>人工智能学院</t>
  </si>
  <si>
    <t>计算机类（计算机科学与技术、软件工程、网络工程）</t>
  </si>
  <si>
    <t>智能科学与技术</t>
  </si>
  <si>
    <t>人民武装学院</t>
  </si>
  <si>
    <t>预留计划</t>
  </si>
  <si>
    <t>化学化工学院</t>
  </si>
  <si>
    <t>应用化学</t>
  </si>
  <si>
    <t>化学工程与工艺</t>
  </si>
  <si>
    <t>环境工程</t>
  </si>
  <si>
    <t>中药制药</t>
  </si>
  <si>
    <t>海洋与生物技术学院</t>
  </si>
  <si>
    <t>海洋科学</t>
  </si>
  <si>
    <t>体育与健康科学学院</t>
  </si>
  <si>
    <t>艺术学院</t>
  </si>
  <si>
    <t>音乐学</t>
  </si>
  <si>
    <t>舞蹈学</t>
  </si>
  <si>
    <t>美术学</t>
  </si>
  <si>
    <t>传媒学院</t>
  </si>
  <si>
    <t>广播电视编导</t>
  </si>
  <si>
    <t>播音与主持艺术</t>
  </si>
  <si>
    <t>建筑工程学院</t>
  </si>
  <si>
    <t>土木工程</t>
  </si>
  <si>
    <t>建筑学</t>
  </si>
  <si>
    <t>高水平运动队</t>
  </si>
  <si>
    <t>经济学院</t>
    <phoneticPr fontId="2" type="noConversion"/>
  </si>
  <si>
    <t>法学院</t>
    <phoneticPr fontId="2" type="noConversion"/>
  </si>
  <si>
    <t>人工智能</t>
    <phoneticPr fontId="2" type="noConversion"/>
  </si>
  <si>
    <t>高分子材料与工程</t>
    <phoneticPr fontId="2" type="noConversion"/>
  </si>
  <si>
    <t>制药工程</t>
    <phoneticPr fontId="2" type="noConversion"/>
  </si>
  <si>
    <t>文史类</t>
    <phoneticPr fontId="2" type="noConversion"/>
  </si>
  <si>
    <t>理工类</t>
    <phoneticPr fontId="2" type="noConversion"/>
  </si>
  <si>
    <t>小计</t>
    <phoneticPr fontId="4" type="noConversion"/>
  </si>
  <si>
    <t>本科合计</t>
    <phoneticPr fontId="2" type="noConversion"/>
  </si>
  <si>
    <t>材料与环境学院</t>
    <phoneticPr fontId="4" type="noConversion"/>
  </si>
  <si>
    <t>中国共产党历史</t>
    <phoneticPr fontId="4" type="noConversion"/>
  </si>
  <si>
    <t>数理基础科学</t>
    <phoneticPr fontId="4" type="noConversion"/>
  </si>
  <si>
    <t>工程管理</t>
    <phoneticPr fontId="4" type="noConversion"/>
  </si>
  <si>
    <t>经济学</t>
    <phoneticPr fontId="4" type="noConversion"/>
  </si>
  <si>
    <t>文化产业管理</t>
    <phoneticPr fontId="4" type="noConversion"/>
  </si>
  <si>
    <t>智能制造工程</t>
    <phoneticPr fontId="4" type="noConversion"/>
  </si>
  <si>
    <t>分专业
计划数</t>
    <phoneticPr fontId="4" type="noConversion"/>
  </si>
  <si>
    <t>科类</t>
    <phoneticPr fontId="4" type="noConversion"/>
  </si>
  <si>
    <t>分科类
计划数</t>
    <phoneticPr fontId="4" type="noConversion"/>
  </si>
  <si>
    <t>计划数</t>
    <phoneticPr fontId="4" type="noConversion"/>
  </si>
  <si>
    <t>文史类</t>
  </si>
  <si>
    <t>理工类</t>
  </si>
  <si>
    <t>电子商务</t>
    <phoneticPr fontId="4" type="noConversion"/>
  </si>
  <si>
    <t>广西</t>
    <phoneticPr fontId="4" type="noConversion"/>
  </si>
  <si>
    <t>区外
合计</t>
    <phoneticPr fontId="4" type="noConversion"/>
  </si>
  <si>
    <t>河
北</t>
  </si>
  <si>
    <t>山
西</t>
  </si>
  <si>
    <t>内
蒙
古</t>
  </si>
  <si>
    <t>辽
宁</t>
  </si>
  <si>
    <t>吉
林</t>
  </si>
  <si>
    <t>黑
龙
江</t>
  </si>
  <si>
    <t>江
苏</t>
  </si>
  <si>
    <t>浙
江</t>
  </si>
  <si>
    <t>安
徽</t>
  </si>
  <si>
    <t>福
建</t>
  </si>
  <si>
    <t>江
西</t>
  </si>
  <si>
    <t>山
东</t>
  </si>
  <si>
    <t>河
南</t>
  </si>
  <si>
    <t>湖
北</t>
  </si>
  <si>
    <t>湖
南</t>
  </si>
  <si>
    <t>广
东</t>
  </si>
  <si>
    <t>海
南</t>
  </si>
  <si>
    <t>重
庆</t>
  </si>
  <si>
    <t>四
川</t>
  </si>
  <si>
    <t>贵
州</t>
  </si>
  <si>
    <t>云
南</t>
  </si>
  <si>
    <t>西
藏</t>
  </si>
  <si>
    <t>陕
西</t>
  </si>
  <si>
    <t>甘
肃</t>
  </si>
  <si>
    <t>青
海</t>
  </si>
  <si>
    <t>宁
夏</t>
  </si>
  <si>
    <t>新
疆</t>
    <phoneticPr fontId="2" type="noConversion"/>
  </si>
  <si>
    <t>新疆班</t>
    <phoneticPr fontId="2" type="noConversion"/>
  </si>
  <si>
    <t>普通类</t>
    <phoneticPr fontId="4" type="noConversion"/>
  </si>
  <si>
    <t>国贫</t>
    <phoneticPr fontId="4" type="noConversion"/>
  </si>
  <si>
    <t>区贫</t>
    <phoneticPr fontId="4" type="noConversion"/>
  </si>
  <si>
    <t>民族班</t>
    <phoneticPr fontId="4" type="noConversion"/>
  </si>
  <si>
    <t>说明：各专业招生人数以考生填报志愿时各省公布的招生计划为准。</t>
    <phoneticPr fontId="4" type="noConversion"/>
  </si>
  <si>
    <t>本科预科合计</t>
    <phoneticPr fontId="2" type="noConversion"/>
  </si>
  <si>
    <t>预科教育学院</t>
    <phoneticPr fontId="4" type="noConversion"/>
  </si>
  <si>
    <t>预科合计</t>
    <phoneticPr fontId="4" type="noConversion"/>
  </si>
  <si>
    <t>文史类</t>
    <phoneticPr fontId="4" type="noConversion"/>
  </si>
  <si>
    <t>理工类</t>
    <phoneticPr fontId="4" type="noConversion"/>
  </si>
  <si>
    <t>广西民族大学2021年普通高考分省分专业招生计划一览表</t>
    <phoneticPr fontId="4" type="noConversion"/>
  </si>
  <si>
    <t>汉语言文学</t>
    <phoneticPr fontId="2" type="noConversion"/>
  </si>
  <si>
    <t>英语</t>
    <phoneticPr fontId="2" type="noConversion"/>
  </si>
  <si>
    <t>生物技术</t>
    <phoneticPr fontId="2" type="noConversion"/>
  </si>
  <si>
    <t>物理学（师范类）</t>
  </si>
  <si>
    <t>化学（师范类）</t>
  </si>
  <si>
    <t>体育学类（体育教育（师范类）、社会体育指导与管理）</t>
  </si>
  <si>
    <t>设计学类（视觉传达设计、环境设计）</t>
  </si>
  <si>
    <t>新闻传播学类（新闻学、传播学）</t>
  </si>
  <si>
    <t>中国少数民族语言文学（壮语、瑶语）</t>
  </si>
  <si>
    <t>印度尼西亚语（国家基地班）</t>
  </si>
  <si>
    <t>柬埔寨语（国家基地班）</t>
  </si>
  <si>
    <t>老挝语（国家基地班）</t>
  </si>
  <si>
    <t>缅甸语（国家基地班）</t>
  </si>
  <si>
    <t>马来语（国家基地班）</t>
  </si>
  <si>
    <t>泰语（国家基地班）</t>
  </si>
  <si>
    <t>越南语（国家基地班）</t>
  </si>
  <si>
    <t>电子信息类（电子信息工程、通信工程、自动化）</t>
  </si>
  <si>
    <t>行政管理（国防教育与管理培养模块）</t>
  </si>
  <si>
    <t>会计学（中外合作办学）</t>
  </si>
  <si>
    <t>高水平运动队（不分省计划）</t>
  </si>
  <si>
    <t>预留计划（不分省计划）</t>
  </si>
  <si>
    <t>免费少数民族预科班（预科A类）</t>
  </si>
  <si>
    <t>少数民族预科班（预科B类）</t>
  </si>
  <si>
    <t>历史学（师范类）</t>
    <phoneticPr fontId="4" type="noConversion"/>
  </si>
  <si>
    <t>英语（师范类）</t>
    <phoneticPr fontId="2" type="noConversion"/>
  </si>
  <si>
    <t>数学与应用数学（师范类）</t>
    <phoneticPr fontId="4" type="noConversion"/>
  </si>
  <si>
    <t>数学与应用数学</t>
    <phoneticPr fontId="4" type="noConversion"/>
  </si>
  <si>
    <t>应用心理学（师范类）</t>
    <phoneticPr fontId="4" type="noConversion"/>
  </si>
  <si>
    <t>汉语言文学（师范类）</t>
    <phoneticPr fontId="2" type="noConversion"/>
  </si>
  <si>
    <t>国家民委专项计划</t>
    <phoneticPr fontId="4" type="noConversion"/>
  </si>
  <si>
    <t>国家民委专项计划（单列计划）</t>
    <phoneticPr fontId="4" type="noConversion"/>
  </si>
  <si>
    <t>政治与公共管理学院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</si>
</sst>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</cellXfs>
  <cellStyles count="3">
    <cellStyle name="百分比" xfId="2" builtinId="5"/>
    <cellStyle name="常规" xfId="0" builtinId="0"/>
    <cellStyle name="常规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5"/>
  <sheetViews>
    <sheetView tabSelected="1" workbookViewId="0">
      <pane xSplit="4" ySplit="6" topLeftCell="E7" activePane="bottomRight" state="frozen"/>
      <selection pane="topRight" activeCell="E1" sqref="E1"/>
      <selection pane="bottomLeft" activeCell="A10" sqref="A10"/>
      <selection pane="bottomRight" activeCell="AR5" sqref="AR5"/>
    </sheetView>
  </sheetViews>
  <sheetFormatPr defaultColWidth="9.140625" defaultRowHeight="24.95" customHeight="1" x14ac:dyDescent="0.15"/>
  <cols>
    <col min="1" max="1" width="11.140625" style="10" bestFit="1" customWidth="1"/>
    <col min="2" max="2" width="7.28515625" style="2" bestFit="1" customWidth="1"/>
    <col min="3" max="3" width="21" style="3" customWidth="1"/>
    <col min="4" max="5" width="7.28515625" style="3" bestFit="1" customWidth="1"/>
    <col min="6" max="6" width="7.28515625" style="8" bestFit="1" customWidth="1"/>
    <col min="7" max="7" width="6" style="1" customWidth="1"/>
    <col min="8" max="8" width="7.28515625" style="1" bestFit="1" customWidth="1"/>
    <col min="9" max="9" width="5.5703125" style="1" customWidth="1"/>
    <col min="10" max="10" width="5.140625" style="1" customWidth="1"/>
    <col min="11" max="11" width="4.85546875" style="1" customWidth="1"/>
    <col min="12" max="12" width="5.7109375" style="1" bestFit="1" customWidth="1"/>
    <col min="13" max="14" width="4.85546875" style="1" bestFit="1" customWidth="1"/>
    <col min="15" max="22" width="3.7109375" style="1" bestFit="1" customWidth="1"/>
    <col min="23" max="25" width="4.85546875" style="1" bestFit="1" customWidth="1"/>
    <col min="26" max="26" width="3.7109375" style="1" bestFit="1" customWidth="1"/>
    <col min="27" max="27" width="4.85546875" style="1" bestFit="1" customWidth="1"/>
    <col min="28" max="28" width="5.140625" style="1" customWidth="1"/>
    <col min="29" max="29" width="4.7109375" style="1" customWidth="1"/>
    <col min="30" max="30" width="3.7109375" style="1" bestFit="1" customWidth="1"/>
    <col min="31" max="31" width="4.5703125" style="1" customWidth="1"/>
    <col min="32" max="39" width="3.7109375" style="1" bestFit="1" customWidth="1"/>
    <col min="40" max="40" width="4" style="1" customWidth="1"/>
    <col min="41" max="16384" width="9.140625" style="1"/>
  </cols>
  <sheetData>
    <row r="1" spans="1:40" s="4" customFormat="1" ht="29.25" customHeight="1" x14ac:dyDescent="0.15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s="4" customFormat="1" ht="24.75" customHeight="1" x14ac:dyDescent="0.15">
      <c r="A2" s="34" t="s">
        <v>111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s="7" customFormat="1" ht="24.95" customHeight="1" x14ac:dyDescent="0.15">
      <c r="A3" s="43" t="s">
        <v>0</v>
      </c>
      <c r="B3" s="38" t="s">
        <v>73</v>
      </c>
      <c r="C3" s="31" t="s">
        <v>1</v>
      </c>
      <c r="D3" s="31" t="s">
        <v>70</v>
      </c>
      <c r="E3" s="31" t="s">
        <v>71</v>
      </c>
      <c r="F3" s="38" t="s">
        <v>72</v>
      </c>
      <c r="G3" s="39" t="s">
        <v>77</v>
      </c>
      <c r="H3" s="39"/>
      <c r="I3" s="40"/>
      <c r="J3" s="40"/>
      <c r="K3" s="40"/>
      <c r="L3" s="32" t="s">
        <v>78</v>
      </c>
      <c r="M3" s="32" t="s">
        <v>79</v>
      </c>
      <c r="N3" s="32" t="s">
        <v>80</v>
      </c>
      <c r="O3" s="32" t="s">
        <v>81</v>
      </c>
      <c r="P3" s="32" t="s">
        <v>82</v>
      </c>
      <c r="Q3" s="32" t="s">
        <v>83</v>
      </c>
      <c r="R3" s="32" t="s">
        <v>84</v>
      </c>
      <c r="S3" s="32" t="s">
        <v>85</v>
      </c>
      <c r="T3" s="32" t="s">
        <v>86</v>
      </c>
      <c r="U3" s="32" t="s">
        <v>87</v>
      </c>
      <c r="V3" s="32" t="s">
        <v>88</v>
      </c>
      <c r="W3" s="32" t="s">
        <v>89</v>
      </c>
      <c r="X3" s="32" t="s">
        <v>90</v>
      </c>
      <c r="Y3" s="32" t="s">
        <v>91</v>
      </c>
      <c r="Z3" s="32" t="s">
        <v>92</v>
      </c>
      <c r="AA3" s="32" t="s">
        <v>93</v>
      </c>
      <c r="AB3" s="32" t="s">
        <v>94</v>
      </c>
      <c r="AC3" s="32" t="s">
        <v>95</v>
      </c>
      <c r="AD3" s="32" t="s">
        <v>96</v>
      </c>
      <c r="AE3" s="32" t="s">
        <v>97</v>
      </c>
      <c r="AF3" s="32" t="s">
        <v>98</v>
      </c>
      <c r="AG3" s="32" t="s">
        <v>99</v>
      </c>
      <c r="AH3" s="32" t="s">
        <v>100</v>
      </c>
      <c r="AI3" s="32" t="s">
        <v>101</v>
      </c>
      <c r="AJ3" s="32" t="s">
        <v>102</v>
      </c>
      <c r="AK3" s="32" t="s">
        <v>103</v>
      </c>
      <c r="AL3" s="32" t="s">
        <v>104</v>
      </c>
      <c r="AM3" s="31" t="s">
        <v>105</v>
      </c>
      <c r="AN3" s="31" t="s">
        <v>106</v>
      </c>
    </row>
    <row r="4" spans="1:40" s="6" customFormat="1" ht="24.95" customHeight="1" x14ac:dyDescent="0.15">
      <c r="A4" s="43"/>
      <c r="B4" s="38"/>
      <c r="C4" s="31"/>
      <c r="D4" s="31"/>
      <c r="E4" s="31"/>
      <c r="F4" s="38"/>
      <c r="G4" s="16" t="s">
        <v>61</v>
      </c>
      <c r="H4" s="16" t="s">
        <v>107</v>
      </c>
      <c r="I4" s="16" t="s">
        <v>108</v>
      </c>
      <c r="J4" s="16" t="s">
        <v>109</v>
      </c>
      <c r="K4" s="16" t="s">
        <v>110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1"/>
      <c r="AN4" s="31"/>
    </row>
    <row r="5" spans="1:40" s="2" customFormat="1" ht="24.95" customHeight="1" x14ac:dyDescent="0.15">
      <c r="A5" s="14"/>
      <c r="B5" s="16">
        <f>B6+B119</f>
        <v>6366</v>
      </c>
      <c r="C5" s="16" t="s">
        <v>112</v>
      </c>
      <c r="D5" s="16">
        <f>D6+D119</f>
        <v>6366</v>
      </c>
      <c r="E5" s="16"/>
      <c r="F5" s="16">
        <f t="shared" ref="F5:AN5" si="0">F6+F119</f>
        <v>6366</v>
      </c>
      <c r="G5" s="16">
        <f t="shared" si="0"/>
        <v>5023</v>
      </c>
      <c r="H5" s="18">
        <f t="shared" si="0"/>
        <v>4786</v>
      </c>
      <c r="I5" s="16">
        <f t="shared" si="0"/>
        <v>57</v>
      </c>
      <c r="J5" s="16">
        <f t="shared" si="0"/>
        <v>120</v>
      </c>
      <c r="K5" s="16">
        <f t="shared" si="0"/>
        <v>60</v>
      </c>
      <c r="L5" s="16">
        <f t="shared" si="0"/>
        <v>1343</v>
      </c>
      <c r="M5" s="16">
        <f t="shared" si="0"/>
        <v>88</v>
      </c>
      <c r="N5" s="16">
        <f t="shared" si="0"/>
        <v>110</v>
      </c>
      <c r="O5" s="16">
        <f t="shared" si="0"/>
        <v>20</v>
      </c>
      <c r="P5" s="16">
        <f t="shared" si="0"/>
        <v>20</v>
      </c>
      <c r="Q5" s="16">
        <f t="shared" si="0"/>
        <v>10</v>
      </c>
      <c r="R5" s="16">
        <f t="shared" si="0"/>
        <v>20</v>
      </c>
      <c r="S5" s="16">
        <f t="shared" si="0"/>
        <v>50</v>
      </c>
      <c r="T5" s="16">
        <f t="shared" si="0"/>
        <v>47</v>
      </c>
      <c r="U5" s="16">
        <f t="shared" si="0"/>
        <v>48</v>
      </c>
      <c r="V5" s="16">
        <f t="shared" si="0"/>
        <v>35</v>
      </c>
      <c r="W5" s="16">
        <f t="shared" si="0"/>
        <v>110</v>
      </c>
      <c r="X5" s="16">
        <f t="shared" si="0"/>
        <v>100</v>
      </c>
      <c r="Y5" s="16">
        <f t="shared" si="0"/>
        <v>100</v>
      </c>
      <c r="Z5" s="16">
        <f t="shared" si="0"/>
        <v>45</v>
      </c>
      <c r="AA5" s="16">
        <f t="shared" si="0"/>
        <v>105</v>
      </c>
      <c r="AB5" s="16">
        <f t="shared" si="0"/>
        <v>80</v>
      </c>
      <c r="AC5" s="16">
        <f t="shared" si="0"/>
        <v>15</v>
      </c>
      <c r="AD5" s="16">
        <f t="shared" si="0"/>
        <v>25</v>
      </c>
      <c r="AE5" s="19">
        <f t="shared" si="0"/>
        <v>100</v>
      </c>
      <c r="AF5" s="16">
        <f t="shared" si="0"/>
        <v>30</v>
      </c>
      <c r="AG5" s="16">
        <f t="shared" si="0"/>
        <v>60</v>
      </c>
      <c r="AH5" s="16">
        <f t="shared" si="0"/>
        <v>15</v>
      </c>
      <c r="AI5" s="16">
        <f t="shared" si="0"/>
        <v>30</v>
      </c>
      <c r="AJ5" s="16">
        <f t="shared" si="0"/>
        <v>10</v>
      </c>
      <c r="AK5" s="16">
        <f t="shared" si="0"/>
        <v>15</v>
      </c>
      <c r="AL5" s="16">
        <f t="shared" si="0"/>
        <v>15</v>
      </c>
      <c r="AM5" s="16">
        <f t="shared" si="0"/>
        <v>10</v>
      </c>
      <c r="AN5" s="16">
        <f t="shared" si="0"/>
        <v>30</v>
      </c>
    </row>
    <row r="6" spans="1:40" s="2" customFormat="1" ht="24.95" customHeight="1" x14ac:dyDescent="0.15">
      <c r="A6" s="14"/>
      <c r="B6" s="16">
        <f>SUM(B7:B118)</f>
        <v>6001</v>
      </c>
      <c r="C6" s="16" t="s">
        <v>62</v>
      </c>
      <c r="D6" s="16">
        <f>SUM(D7:D118)</f>
        <v>6001</v>
      </c>
      <c r="E6" s="16"/>
      <c r="F6" s="16">
        <f>SUM(F7:F118)</f>
        <v>6001</v>
      </c>
      <c r="G6" s="16">
        <f>SUM(G7:G118)</f>
        <v>4658</v>
      </c>
      <c r="H6" s="18">
        <f>SUM(H7:H118)</f>
        <v>4421</v>
      </c>
      <c r="I6" s="16">
        <v>57</v>
      </c>
      <c r="J6" s="16">
        <v>120</v>
      </c>
      <c r="K6" s="16">
        <v>60</v>
      </c>
      <c r="L6" s="16">
        <f t="shared" ref="L6" si="1">SUM(L7:L118)</f>
        <v>1343</v>
      </c>
      <c r="M6" s="19">
        <v>88</v>
      </c>
      <c r="N6" s="19">
        <v>110</v>
      </c>
      <c r="O6" s="19">
        <v>20</v>
      </c>
      <c r="P6" s="19">
        <v>20</v>
      </c>
      <c r="Q6" s="19">
        <v>10</v>
      </c>
      <c r="R6" s="19">
        <v>20</v>
      </c>
      <c r="S6" s="19">
        <v>50</v>
      </c>
      <c r="T6" s="19">
        <v>47</v>
      </c>
      <c r="U6" s="19">
        <v>48</v>
      </c>
      <c r="V6" s="19">
        <v>35</v>
      </c>
      <c r="W6" s="19">
        <v>110</v>
      </c>
      <c r="X6" s="19">
        <v>100</v>
      </c>
      <c r="Y6" s="19">
        <v>100</v>
      </c>
      <c r="Z6" s="19">
        <v>45</v>
      </c>
      <c r="AA6" s="19">
        <v>105</v>
      </c>
      <c r="AB6" s="19">
        <v>80</v>
      </c>
      <c r="AC6" s="19">
        <v>15</v>
      </c>
      <c r="AD6" s="19">
        <v>25</v>
      </c>
      <c r="AE6" s="19">
        <v>100</v>
      </c>
      <c r="AF6" s="19">
        <v>30</v>
      </c>
      <c r="AG6" s="19">
        <v>60</v>
      </c>
      <c r="AH6" s="19">
        <v>15</v>
      </c>
      <c r="AI6" s="19">
        <v>30</v>
      </c>
      <c r="AJ6" s="19">
        <v>10</v>
      </c>
      <c r="AK6" s="19">
        <v>15</v>
      </c>
      <c r="AL6" s="19">
        <v>15</v>
      </c>
      <c r="AM6" s="19">
        <v>10</v>
      </c>
      <c r="AN6" s="19">
        <v>30</v>
      </c>
    </row>
    <row r="7" spans="1:40" s="2" customFormat="1" ht="24.95" customHeight="1" x14ac:dyDescent="0.15">
      <c r="A7" s="45" t="s">
        <v>149</v>
      </c>
      <c r="B7" s="24">
        <f>SUM(D7:D12)</f>
        <v>350</v>
      </c>
      <c r="C7" s="35" t="s">
        <v>64</v>
      </c>
      <c r="D7" s="41">
        <v>50</v>
      </c>
      <c r="E7" s="16" t="s">
        <v>74</v>
      </c>
      <c r="F7" s="17">
        <v>44</v>
      </c>
      <c r="G7" s="16">
        <f t="shared" ref="G7:G20" si="2">F7-L7</f>
        <v>30</v>
      </c>
      <c r="H7" s="16">
        <f>G7-I7-J7-K7</f>
        <v>30</v>
      </c>
      <c r="I7" s="16"/>
      <c r="J7" s="16"/>
      <c r="K7" s="16"/>
      <c r="L7" s="17">
        <v>14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4">
        <v>2</v>
      </c>
      <c r="Y7" s="16">
        <v>2</v>
      </c>
      <c r="Z7" s="16">
        <v>2</v>
      </c>
      <c r="AA7" s="16">
        <v>2</v>
      </c>
      <c r="AB7" s="16"/>
      <c r="AC7" s="24">
        <v>2</v>
      </c>
      <c r="AD7" s="16"/>
      <c r="AE7" s="16"/>
      <c r="AF7" s="16">
        <v>2</v>
      </c>
      <c r="AG7" s="16">
        <v>2</v>
      </c>
      <c r="AH7" s="16"/>
      <c r="AI7" s="16"/>
      <c r="AJ7" s="16"/>
      <c r="AK7" s="16"/>
      <c r="AL7" s="16"/>
      <c r="AM7" s="16"/>
      <c r="AN7" s="16"/>
    </row>
    <row r="8" spans="1:40" s="2" customFormat="1" ht="24.95" customHeight="1" x14ac:dyDescent="0.15">
      <c r="A8" s="46"/>
      <c r="B8" s="44"/>
      <c r="C8" s="35"/>
      <c r="D8" s="41"/>
      <c r="E8" s="16" t="s">
        <v>75</v>
      </c>
      <c r="F8" s="17">
        <v>6</v>
      </c>
      <c r="G8" s="16">
        <f t="shared" si="2"/>
        <v>6</v>
      </c>
      <c r="H8" s="18">
        <f t="shared" ref="H8:H71" si="3">G8-I8-J8-K8</f>
        <v>6</v>
      </c>
      <c r="I8" s="16"/>
      <c r="J8" s="16"/>
      <c r="K8" s="16"/>
      <c r="L8" s="17">
        <v>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25"/>
      <c r="Y8" s="16"/>
      <c r="Z8" s="16"/>
      <c r="AA8" s="16"/>
      <c r="AB8" s="16"/>
      <c r="AC8" s="25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s="2" customFormat="1" ht="24.95" customHeight="1" x14ac:dyDescent="0.15">
      <c r="A9" s="46"/>
      <c r="B9" s="44"/>
      <c r="C9" s="42" t="s">
        <v>2</v>
      </c>
      <c r="D9" s="38">
        <v>150</v>
      </c>
      <c r="E9" s="16" t="s">
        <v>74</v>
      </c>
      <c r="F9" s="17">
        <v>130</v>
      </c>
      <c r="G9" s="16">
        <f t="shared" si="2"/>
        <v>105</v>
      </c>
      <c r="H9" s="18">
        <f t="shared" si="3"/>
        <v>97</v>
      </c>
      <c r="I9" s="17">
        <v>3</v>
      </c>
      <c r="J9" s="17">
        <v>5</v>
      </c>
      <c r="K9" s="17"/>
      <c r="L9" s="17">
        <v>25</v>
      </c>
      <c r="M9" s="13"/>
      <c r="N9" s="13">
        <v>3</v>
      </c>
      <c r="O9" s="13">
        <v>1</v>
      </c>
      <c r="P9" s="13">
        <v>2</v>
      </c>
      <c r="Q9" s="13"/>
      <c r="R9" s="13"/>
      <c r="S9" s="13">
        <v>2</v>
      </c>
      <c r="T9" s="13"/>
      <c r="U9" s="13"/>
      <c r="V9" s="13"/>
      <c r="W9" s="13">
        <v>2</v>
      </c>
      <c r="X9" s="28">
        <v>2</v>
      </c>
      <c r="Y9" s="13"/>
      <c r="Z9" s="13">
        <v>1</v>
      </c>
      <c r="AA9" s="13"/>
      <c r="AB9" s="13"/>
      <c r="AC9" s="28">
        <v>1</v>
      </c>
      <c r="AD9" s="13"/>
      <c r="AE9" s="13"/>
      <c r="AF9" s="13"/>
      <c r="AG9" s="13">
        <v>1</v>
      </c>
      <c r="AH9" s="13">
        <v>2</v>
      </c>
      <c r="AI9" s="13">
        <v>2</v>
      </c>
      <c r="AJ9" s="13"/>
      <c r="AK9" s="13">
        <v>1</v>
      </c>
      <c r="AL9" s="13">
        <v>2</v>
      </c>
      <c r="AM9" s="13"/>
      <c r="AN9" s="13">
        <v>3</v>
      </c>
    </row>
    <row r="10" spans="1:40" s="2" customFormat="1" ht="24.95" customHeight="1" x14ac:dyDescent="0.15">
      <c r="A10" s="46"/>
      <c r="B10" s="44"/>
      <c r="C10" s="42"/>
      <c r="D10" s="38"/>
      <c r="E10" s="16" t="s">
        <v>75</v>
      </c>
      <c r="F10" s="17">
        <v>20</v>
      </c>
      <c r="G10" s="16">
        <f t="shared" si="2"/>
        <v>15</v>
      </c>
      <c r="H10" s="18">
        <f t="shared" si="3"/>
        <v>15</v>
      </c>
      <c r="I10" s="17"/>
      <c r="J10" s="17"/>
      <c r="K10" s="17"/>
      <c r="L10" s="17">
        <v>5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28"/>
      <c r="Y10" s="13">
        <v>2</v>
      </c>
      <c r="Z10" s="13"/>
      <c r="AA10" s="13"/>
      <c r="AB10" s="13"/>
      <c r="AC10" s="28"/>
      <c r="AD10" s="13"/>
      <c r="AE10" s="13">
        <v>2</v>
      </c>
      <c r="AF10" s="13"/>
      <c r="AG10" s="13">
        <v>1</v>
      </c>
      <c r="AH10" s="13"/>
      <c r="AI10" s="13"/>
      <c r="AJ10" s="13"/>
      <c r="AK10" s="13"/>
      <c r="AL10" s="13"/>
      <c r="AM10" s="13"/>
      <c r="AN10" s="13"/>
    </row>
    <row r="11" spans="1:40" s="2" customFormat="1" ht="24.95" customHeight="1" x14ac:dyDescent="0.15">
      <c r="A11" s="46"/>
      <c r="B11" s="44"/>
      <c r="C11" s="42" t="s">
        <v>3</v>
      </c>
      <c r="D11" s="38">
        <v>150</v>
      </c>
      <c r="E11" s="16" t="s">
        <v>74</v>
      </c>
      <c r="F11" s="17">
        <v>130</v>
      </c>
      <c r="G11" s="16">
        <v>105</v>
      </c>
      <c r="H11" s="18">
        <f t="shared" si="3"/>
        <v>97</v>
      </c>
      <c r="I11" s="17">
        <v>3</v>
      </c>
      <c r="J11" s="17">
        <v>5</v>
      </c>
      <c r="K11" s="17"/>
      <c r="L11" s="29">
        <v>30</v>
      </c>
      <c r="M11" s="13">
        <v>3</v>
      </c>
      <c r="N11" s="13">
        <v>2</v>
      </c>
      <c r="O11" s="13">
        <v>2</v>
      </c>
      <c r="P11" s="13"/>
      <c r="Q11" s="13">
        <v>2</v>
      </c>
      <c r="R11" s="13"/>
      <c r="S11" s="13"/>
      <c r="T11" s="28">
        <v>2</v>
      </c>
      <c r="U11" s="13"/>
      <c r="V11" s="13"/>
      <c r="W11" s="13">
        <v>2</v>
      </c>
      <c r="X11" s="28">
        <v>2</v>
      </c>
      <c r="Y11" s="13"/>
      <c r="Z11" s="13">
        <v>1</v>
      </c>
      <c r="AA11" s="13"/>
      <c r="AB11" s="13">
        <v>1</v>
      </c>
      <c r="AC11" s="13"/>
      <c r="AD11" s="13">
        <v>2</v>
      </c>
      <c r="AE11" s="13">
        <v>2</v>
      </c>
      <c r="AF11" s="13"/>
      <c r="AG11" s="13"/>
      <c r="AH11" s="13">
        <v>1</v>
      </c>
      <c r="AI11" s="13"/>
      <c r="AJ11" s="13"/>
      <c r="AK11" s="13">
        <v>2</v>
      </c>
      <c r="AL11" s="13"/>
      <c r="AM11" s="13">
        <v>1</v>
      </c>
      <c r="AN11" s="23">
        <v>2</v>
      </c>
    </row>
    <row r="12" spans="1:40" s="2" customFormat="1" ht="24.95" customHeight="1" x14ac:dyDescent="0.15">
      <c r="A12" s="47"/>
      <c r="B12" s="25"/>
      <c r="C12" s="42"/>
      <c r="D12" s="38"/>
      <c r="E12" s="16" t="s">
        <v>75</v>
      </c>
      <c r="F12" s="17">
        <v>20</v>
      </c>
      <c r="G12" s="16">
        <v>15</v>
      </c>
      <c r="H12" s="18">
        <f t="shared" si="3"/>
        <v>15</v>
      </c>
      <c r="I12" s="16"/>
      <c r="J12" s="16"/>
      <c r="K12" s="16"/>
      <c r="L12" s="30"/>
      <c r="M12" s="13"/>
      <c r="N12" s="13"/>
      <c r="O12" s="13"/>
      <c r="P12" s="13"/>
      <c r="Q12" s="13"/>
      <c r="R12" s="13"/>
      <c r="S12" s="13"/>
      <c r="T12" s="28"/>
      <c r="U12" s="13"/>
      <c r="V12" s="13"/>
      <c r="W12" s="13"/>
      <c r="X12" s="28"/>
      <c r="Y12" s="13"/>
      <c r="Z12" s="13"/>
      <c r="AA12" s="13">
        <v>2</v>
      </c>
      <c r="AB12" s="13"/>
      <c r="AC12" s="13"/>
      <c r="AD12" s="13"/>
      <c r="AE12" s="13"/>
      <c r="AF12" s="13"/>
      <c r="AG12" s="13">
        <v>1</v>
      </c>
      <c r="AH12" s="13"/>
      <c r="AI12" s="13"/>
      <c r="AJ12" s="13"/>
      <c r="AK12" s="13"/>
      <c r="AL12" s="13"/>
      <c r="AM12" s="13"/>
      <c r="AN12" s="13"/>
    </row>
    <row r="13" spans="1:40" s="2" customFormat="1" ht="24.95" customHeight="1" x14ac:dyDescent="0.15">
      <c r="A13" s="35" t="s">
        <v>54</v>
      </c>
      <c r="B13" s="38">
        <f>SUM(D13:D20)</f>
        <v>330</v>
      </c>
      <c r="C13" s="35" t="s">
        <v>67</v>
      </c>
      <c r="D13" s="38">
        <v>50</v>
      </c>
      <c r="E13" s="16" t="s">
        <v>74</v>
      </c>
      <c r="F13" s="17">
        <v>20</v>
      </c>
      <c r="G13" s="16">
        <f t="shared" si="2"/>
        <v>16</v>
      </c>
      <c r="H13" s="18">
        <f t="shared" si="3"/>
        <v>16</v>
      </c>
      <c r="I13" s="16"/>
      <c r="J13" s="16"/>
      <c r="K13" s="16"/>
      <c r="L13" s="17">
        <v>4</v>
      </c>
      <c r="M13" s="16"/>
      <c r="N13" s="16">
        <v>2</v>
      </c>
      <c r="O13" s="16"/>
      <c r="P13" s="16"/>
      <c r="Q13" s="16"/>
      <c r="R13" s="16"/>
      <c r="S13" s="16"/>
      <c r="T13" s="16"/>
      <c r="U13" s="16">
        <v>2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s="2" customFormat="1" ht="24.95" customHeight="1" x14ac:dyDescent="0.15">
      <c r="A14" s="35"/>
      <c r="B14" s="38"/>
      <c r="C14" s="35"/>
      <c r="D14" s="38"/>
      <c r="E14" s="16" t="s">
        <v>75</v>
      </c>
      <c r="F14" s="17">
        <v>30</v>
      </c>
      <c r="G14" s="16">
        <f t="shared" si="2"/>
        <v>24</v>
      </c>
      <c r="H14" s="18">
        <f t="shared" si="3"/>
        <v>24</v>
      </c>
      <c r="I14" s="16"/>
      <c r="J14" s="16"/>
      <c r="K14" s="16"/>
      <c r="L14" s="17">
        <v>6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>
        <v>3</v>
      </c>
      <c r="X14" s="16"/>
      <c r="Y14" s="16">
        <v>2</v>
      </c>
      <c r="Z14" s="16"/>
      <c r="AA14" s="16">
        <v>1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s="2" customFormat="1" ht="24.95" customHeight="1" x14ac:dyDescent="0.15">
      <c r="A15" s="35"/>
      <c r="B15" s="38"/>
      <c r="C15" s="42" t="s">
        <v>4</v>
      </c>
      <c r="D15" s="38">
        <v>50</v>
      </c>
      <c r="E15" s="16" t="s">
        <v>74</v>
      </c>
      <c r="F15" s="17">
        <v>25</v>
      </c>
      <c r="G15" s="16">
        <f t="shared" si="2"/>
        <v>20</v>
      </c>
      <c r="H15" s="18">
        <f t="shared" si="3"/>
        <v>19</v>
      </c>
      <c r="I15" s="16"/>
      <c r="J15" s="16">
        <v>1</v>
      </c>
      <c r="K15" s="16"/>
      <c r="L15" s="17">
        <v>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8">
        <v>2</v>
      </c>
      <c r="Y15" s="13">
        <v>2</v>
      </c>
      <c r="Z15" s="13"/>
      <c r="AA15" s="13"/>
      <c r="AB15" s="13"/>
      <c r="AC15" s="13"/>
      <c r="AD15" s="13"/>
      <c r="AE15" s="13"/>
      <c r="AF15" s="13"/>
      <c r="AG15" s="13">
        <v>1</v>
      </c>
      <c r="AH15" s="13"/>
      <c r="AI15" s="13"/>
      <c r="AJ15" s="13"/>
      <c r="AK15" s="13"/>
      <c r="AL15" s="13"/>
      <c r="AM15" s="13"/>
      <c r="AN15" s="13"/>
    </row>
    <row r="16" spans="1:40" s="2" customFormat="1" ht="24.95" customHeight="1" x14ac:dyDescent="0.15">
      <c r="A16" s="35"/>
      <c r="B16" s="38"/>
      <c r="C16" s="42"/>
      <c r="D16" s="38"/>
      <c r="E16" s="16" t="s">
        <v>75</v>
      </c>
      <c r="F16" s="17">
        <v>25</v>
      </c>
      <c r="G16" s="16">
        <f t="shared" si="2"/>
        <v>20</v>
      </c>
      <c r="H16" s="18">
        <f t="shared" si="3"/>
        <v>19</v>
      </c>
      <c r="I16" s="16"/>
      <c r="J16" s="16">
        <v>1</v>
      </c>
      <c r="K16" s="16"/>
      <c r="L16" s="17">
        <v>5</v>
      </c>
      <c r="M16" s="13"/>
      <c r="N16" s="13">
        <v>3</v>
      </c>
      <c r="O16" s="13"/>
      <c r="P16" s="13"/>
      <c r="Q16" s="13"/>
      <c r="R16" s="13"/>
      <c r="S16" s="13"/>
      <c r="T16" s="13"/>
      <c r="U16" s="13"/>
      <c r="V16" s="13"/>
      <c r="W16" s="13"/>
      <c r="X16" s="28"/>
      <c r="Y16" s="13"/>
      <c r="Z16" s="13">
        <v>1</v>
      </c>
      <c r="AA16" s="13"/>
      <c r="AB16" s="13">
        <v>1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s="2" customFormat="1" ht="24.95" customHeight="1" x14ac:dyDescent="0.15">
      <c r="A17" s="35"/>
      <c r="B17" s="38"/>
      <c r="C17" s="42" t="s">
        <v>5</v>
      </c>
      <c r="D17" s="38">
        <v>110</v>
      </c>
      <c r="E17" s="16" t="s">
        <v>74</v>
      </c>
      <c r="F17" s="17">
        <v>45</v>
      </c>
      <c r="G17" s="16">
        <f t="shared" si="2"/>
        <v>37</v>
      </c>
      <c r="H17" s="18">
        <f t="shared" si="3"/>
        <v>35</v>
      </c>
      <c r="I17" s="17">
        <v>1</v>
      </c>
      <c r="J17" s="17">
        <v>1</v>
      </c>
      <c r="K17" s="17"/>
      <c r="L17" s="17">
        <v>8</v>
      </c>
      <c r="M17" s="13"/>
      <c r="N17" s="13"/>
      <c r="O17" s="13"/>
      <c r="P17" s="13"/>
      <c r="Q17" s="13"/>
      <c r="R17" s="13"/>
      <c r="S17" s="13">
        <v>2</v>
      </c>
      <c r="T17" s="26">
        <v>2</v>
      </c>
      <c r="U17" s="13"/>
      <c r="V17" s="13">
        <v>1</v>
      </c>
      <c r="W17" s="13">
        <v>1</v>
      </c>
      <c r="X17" s="26">
        <v>2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s="2" customFormat="1" ht="24.95" customHeight="1" x14ac:dyDescent="0.15">
      <c r="A18" s="35"/>
      <c r="B18" s="38"/>
      <c r="C18" s="42"/>
      <c r="D18" s="38"/>
      <c r="E18" s="16" t="s">
        <v>75</v>
      </c>
      <c r="F18" s="17">
        <v>65</v>
      </c>
      <c r="G18" s="16">
        <f t="shared" si="2"/>
        <v>52</v>
      </c>
      <c r="H18" s="18">
        <f t="shared" si="3"/>
        <v>48</v>
      </c>
      <c r="I18" s="17">
        <v>2</v>
      </c>
      <c r="J18" s="17">
        <v>2</v>
      </c>
      <c r="K18" s="17"/>
      <c r="L18" s="17">
        <v>13</v>
      </c>
      <c r="M18" s="11">
        <v>3</v>
      </c>
      <c r="N18" s="11">
        <v>3</v>
      </c>
      <c r="O18" s="11"/>
      <c r="P18" s="11"/>
      <c r="Q18" s="11"/>
      <c r="R18" s="11"/>
      <c r="S18" s="11"/>
      <c r="T18" s="27"/>
      <c r="U18" s="11"/>
      <c r="V18" s="11"/>
      <c r="W18" s="11">
        <v>1</v>
      </c>
      <c r="X18" s="27"/>
      <c r="Y18" s="11">
        <v>2</v>
      </c>
      <c r="Z18" s="11"/>
      <c r="AA18" s="11"/>
      <c r="AB18" s="11">
        <v>2</v>
      </c>
      <c r="AC18" s="11"/>
      <c r="AD18" s="11"/>
      <c r="AE18" s="11">
        <v>2</v>
      </c>
      <c r="AF18" s="11"/>
      <c r="AG18" s="11"/>
      <c r="AH18" s="11"/>
      <c r="AI18" s="11"/>
      <c r="AJ18" s="11"/>
      <c r="AK18" s="11"/>
      <c r="AL18" s="11"/>
      <c r="AM18" s="13"/>
      <c r="AN18" s="13"/>
    </row>
    <row r="19" spans="1:40" s="2" customFormat="1" ht="24.95" customHeight="1" x14ac:dyDescent="0.15">
      <c r="A19" s="35"/>
      <c r="B19" s="38"/>
      <c r="C19" s="42" t="s">
        <v>6</v>
      </c>
      <c r="D19" s="38">
        <v>120</v>
      </c>
      <c r="E19" s="16" t="s">
        <v>74</v>
      </c>
      <c r="F19" s="17">
        <v>50</v>
      </c>
      <c r="G19" s="16">
        <f t="shared" si="2"/>
        <v>42</v>
      </c>
      <c r="H19" s="18">
        <f t="shared" si="3"/>
        <v>40</v>
      </c>
      <c r="I19" s="17">
        <v>1</v>
      </c>
      <c r="J19" s="17">
        <v>1</v>
      </c>
      <c r="K19" s="17"/>
      <c r="L19" s="17">
        <v>8</v>
      </c>
      <c r="M19" s="13">
        <v>2</v>
      </c>
      <c r="N19" s="13"/>
      <c r="O19" s="13"/>
      <c r="P19" s="13"/>
      <c r="Q19" s="13"/>
      <c r="R19" s="13"/>
      <c r="S19" s="13"/>
      <c r="T19" s="28">
        <v>2</v>
      </c>
      <c r="U19" s="13"/>
      <c r="V19" s="13"/>
      <c r="W19" s="13"/>
      <c r="X19" s="28">
        <v>2</v>
      </c>
      <c r="Y19" s="13"/>
      <c r="Z19" s="13"/>
      <c r="AA19" s="13"/>
      <c r="AB19" s="13"/>
      <c r="AC19" s="13"/>
      <c r="AD19" s="13"/>
      <c r="AE19" s="13"/>
      <c r="AF19" s="13"/>
      <c r="AG19" s="13">
        <v>2</v>
      </c>
      <c r="AH19" s="13"/>
      <c r="AI19" s="13"/>
      <c r="AJ19" s="13"/>
      <c r="AK19" s="13"/>
      <c r="AL19" s="13"/>
      <c r="AM19" s="13"/>
      <c r="AN19" s="13"/>
    </row>
    <row r="20" spans="1:40" s="2" customFormat="1" ht="24.95" customHeight="1" x14ac:dyDescent="0.15">
      <c r="A20" s="35"/>
      <c r="B20" s="38"/>
      <c r="C20" s="42"/>
      <c r="D20" s="38"/>
      <c r="E20" s="16" t="s">
        <v>75</v>
      </c>
      <c r="F20" s="17">
        <v>70</v>
      </c>
      <c r="G20" s="16">
        <f t="shared" si="2"/>
        <v>57</v>
      </c>
      <c r="H20" s="18">
        <f t="shared" si="3"/>
        <v>53</v>
      </c>
      <c r="I20" s="17">
        <v>2</v>
      </c>
      <c r="J20" s="17">
        <v>2</v>
      </c>
      <c r="K20" s="17"/>
      <c r="L20" s="17">
        <v>13</v>
      </c>
      <c r="M20" s="13">
        <v>2</v>
      </c>
      <c r="N20" s="13"/>
      <c r="O20" s="13"/>
      <c r="P20" s="13"/>
      <c r="Q20" s="13"/>
      <c r="R20" s="13"/>
      <c r="S20" s="13">
        <v>2</v>
      </c>
      <c r="T20" s="28"/>
      <c r="U20" s="13"/>
      <c r="V20" s="13">
        <v>2</v>
      </c>
      <c r="W20" s="13">
        <v>2</v>
      </c>
      <c r="X20" s="28"/>
      <c r="Y20" s="13"/>
      <c r="Z20" s="13">
        <v>1</v>
      </c>
      <c r="AA20" s="13">
        <v>1</v>
      </c>
      <c r="AB20" s="13">
        <v>1</v>
      </c>
      <c r="AC20" s="13"/>
      <c r="AD20" s="13">
        <v>2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2" customFormat="1" ht="24.95" customHeight="1" x14ac:dyDescent="0.15">
      <c r="A21" s="35" t="s">
        <v>7</v>
      </c>
      <c r="B21" s="38">
        <f>SUM(D21:D34)</f>
        <v>550</v>
      </c>
      <c r="C21" s="42" t="s">
        <v>8</v>
      </c>
      <c r="D21" s="38">
        <v>120</v>
      </c>
      <c r="E21" s="16" t="s">
        <v>74</v>
      </c>
      <c r="F21" s="17">
        <v>20</v>
      </c>
      <c r="G21" s="16">
        <v>16</v>
      </c>
      <c r="H21" s="18">
        <f t="shared" si="3"/>
        <v>16</v>
      </c>
      <c r="I21" s="17"/>
      <c r="J21" s="17"/>
      <c r="K21" s="17"/>
      <c r="L21" s="29">
        <v>24</v>
      </c>
      <c r="M21" s="13"/>
      <c r="N21" s="13"/>
      <c r="O21" s="13"/>
      <c r="P21" s="13"/>
      <c r="Q21" s="13"/>
      <c r="R21" s="13"/>
      <c r="S21" s="13"/>
      <c r="T21" s="28">
        <v>2</v>
      </c>
      <c r="U21" s="13"/>
      <c r="V21" s="13"/>
      <c r="W21" s="13"/>
      <c r="X21" s="28">
        <v>2</v>
      </c>
      <c r="Y21" s="13"/>
      <c r="Z21" s="13"/>
      <c r="AA21" s="13"/>
      <c r="AB21" s="13"/>
      <c r="AC21" s="28">
        <v>1</v>
      </c>
      <c r="AD21" s="13"/>
      <c r="AE21" s="13"/>
      <c r="AF21" s="13"/>
      <c r="AG21" s="13"/>
      <c r="AH21" s="13"/>
      <c r="AI21" s="13"/>
      <c r="AJ21" s="13">
        <v>2</v>
      </c>
      <c r="AK21" s="13"/>
      <c r="AL21" s="13"/>
      <c r="AM21" s="13">
        <v>1</v>
      </c>
      <c r="AN21" s="13"/>
    </row>
    <row r="22" spans="1:40" s="2" customFormat="1" ht="24.95" customHeight="1" x14ac:dyDescent="0.15">
      <c r="A22" s="35"/>
      <c r="B22" s="38"/>
      <c r="C22" s="42"/>
      <c r="D22" s="38"/>
      <c r="E22" s="16" t="s">
        <v>75</v>
      </c>
      <c r="F22" s="17">
        <v>100</v>
      </c>
      <c r="G22" s="16">
        <v>80</v>
      </c>
      <c r="H22" s="18">
        <f t="shared" si="3"/>
        <v>64</v>
      </c>
      <c r="I22" s="17">
        <v>2</v>
      </c>
      <c r="J22" s="17">
        <v>4</v>
      </c>
      <c r="K22" s="17">
        <v>10</v>
      </c>
      <c r="L22" s="30"/>
      <c r="M22" s="13"/>
      <c r="N22" s="13">
        <v>3</v>
      </c>
      <c r="O22" s="13"/>
      <c r="P22" s="13">
        <v>2</v>
      </c>
      <c r="Q22" s="13"/>
      <c r="R22" s="13"/>
      <c r="S22" s="13">
        <v>1</v>
      </c>
      <c r="T22" s="28"/>
      <c r="U22" s="13"/>
      <c r="V22" s="13">
        <v>1</v>
      </c>
      <c r="W22" s="13">
        <v>2</v>
      </c>
      <c r="X22" s="28"/>
      <c r="Y22" s="13"/>
      <c r="Z22" s="13">
        <v>1</v>
      </c>
      <c r="AA22" s="13">
        <v>1</v>
      </c>
      <c r="AB22" s="13">
        <v>1</v>
      </c>
      <c r="AC22" s="28"/>
      <c r="AD22" s="13"/>
      <c r="AE22" s="13"/>
      <c r="AF22" s="13">
        <v>1</v>
      </c>
      <c r="AG22" s="13"/>
      <c r="AH22" s="13"/>
      <c r="AI22" s="13"/>
      <c r="AJ22" s="13"/>
      <c r="AK22" s="13"/>
      <c r="AL22" s="13"/>
      <c r="AM22" s="13"/>
      <c r="AN22" s="13">
        <v>3</v>
      </c>
    </row>
    <row r="23" spans="1:40" s="2" customFormat="1" ht="24.95" customHeight="1" x14ac:dyDescent="0.15">
      <c r="A23" s="35"/>
      <c r="B23" s="38"/>
      <c r="C23" s="42" t="s">
        <v>9</v>
      </c>
      <c r="D23" s="38">
        <v>120</v>
      </c>
      <c r="E23" s="16" t="s">
        <v>74</v>
      </c>
      <c r="F23" s="17">
        <v>25</v>
      </c>
      <c r="G23" s="16">
        <f t="shared" ref="G23:G32" si="4">F23-L23</f>
        <v>20</v>
      </c>
      <c r="H23" s="18">
        <f t="shared" si="3"/>
        <v>20</v>
      </c>
      <c r="I23" s="17"/>
      <c r="J23" s="17"/>
      <c r="K23" s="17"/>
      <c r="L23" s="17">
        <v>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8">
        <v>2</v>
      </c>
      <c r="Y23" s="13"/>
      <c r="Z23" s="13">
        <v>1</v>
      </c>
      <c r="AA23" s="13"/>
      <c r="AB23" s="13">
        <v>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s="2" customFormat="1" ht="24.95" customHeight="1" x14ac:dyDescent="0.15">
      <c r="A24" s="35"/>
      <c r="B24" s="38"/>
      <c r="C24" s="42"/>
      <c r="D24" s="38"/>
      <c r="E24" s="16" t="s">
        <v>75</v>
      </c>
      <c r="F24" s="17">
        <v>95</v>
      </c>
      <c r="G24" s="16">
        <f t="shared" si="4"/>
        <v>80</v>
      </c>
      <c r="H24" s="18">
        <f t="shared" si="3"/>
        <v>75</v>
      </c>
      <c r="I24" s="17">
        <v>2</v>
      </c>
      <c r="J24" s="17">
        <v>3</v>
      </c>
      <c r="K24" s="17"/>
      <c r="L24" s="17">
        <v>15</v>
      </c>
      <c r="M24" s="13"/>
      <c r="N24" s="13">
        <v>3</v>
      </c>
      <c r="O24" s="13"/>
      <c r="P24" s="13"/>
      <c r="Q24" s="13"/>
      <c r="R24" s="13"/>
      <c r="S24" s="13">
        <v>2</v>
      </c>
      <c r="T24" s="13"/>
      <c r="U24" s="13"/>
      <c r="V24" s="13"/>
      <c r="W24" s="13">
        <v>3</v>
      </c>
      <c r="X24" s="28"/>
      <c r="Y24" s="13"/>
      <c r="Z24" s="13"/>
      <c r="AA24" s="13"/>
      <c r="AB24" s="13"/>
      <c r="AC24" s="13"/>
      <c r="AD24" s="13"/>
      <c r="AE24" s="13">
        <v>3</v>
      </c>
      <c r="AF24" s="13"/>
      <c r="AG24" s="13">
        <v>2</v>
      </c>
      <c r="AH24" s="13"/>
      <c r="AI24" s="13"/>
      <c r="AJ24" s="13"/>
      <c r="AK24" s="13">
        <v>2</v>
      </c>
      <c r="AL24" s="13"/>
      <c r="AM24" s="13"/>
      <c r="AN24" s="13"/>
    </row>
    <row r="25" spans="1:40" s="2" customFormat="1" ht="24.95" customHeight="1" x14ac:dyDescent="0.15">
      <c r="A25" s="35"/>
      <c r="B25" s="38"/>
      <c r="C25" s="35" t="s">
        <v>68</v>
      </c>
      <c r="D25" s="38">
        <v>60</v>
      </c>
      <c r="E25" s="16" t="s">
        <v>74</v>
      </c>
      <c r="F25" s="17">
        <v>35</v>
      </c>
      <c r="G25" s="16">
        <f t="shared" si="4"/>
        <v>29</v>
      </c>
      <c r="H25" s="18">
        <f t="shared" si="3"/>
        <v>29</v>
      </c>
      <c r="I25" s="16"/>
      <c r="J25" s="16"/>
      <c r="K25" s="16"/>
      <c r="L25" s="17">
        <v>6</v>
      </c>
      <c r="M25" s="16"/>
      <c r="N25" s="16">
        <v>2</v>
      </c>
      <c r="O25" s="16"/>
      <c r="P25" s="16"/>
      <c r="Q25" s="16"/>
      <c r="R25" s="16"/>
      <c r="S25" s="16"/>
      <c r="T25" s="16"/>
      <c r="U25" s="16"/>
      <c r="V25" s="16"/>
      <c r="W25" s="16">
        <v>2</v>
      </c>
      <c r="X25" s="16"/>
      <c r="Y25" s="16"/>
      <c r="Z25" s="16"/>
      <c r="AA25" s="16"/>
      <c r="AB25" s="16"/>
      <c r="AC25" s="16"/>
      <c r="AD25" s="16"/>
      <c r="AE25" s="16">
        <v>2</v>
      </c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s="2" customFormat="1" ht="24.95" customHeight="1" x14ac:dyDescent="0.15">
      <c r="A26" s="35"/>
      <c r="B26" s="38"/>
      <c r="C26" s="35"/>
      <c r="D26" s="38"/>
      <c r="E26" s="16" t="s">
        <v>75</v>
      </c>
      <c r="F26" s="17">
        <v>25</v>
      </c>
      <c r="G26" s="16">
        <f t="shared" si="4"/>
        <v>21</v>
      </c>
      <c r="H26" s="18">
        <f t="shared" si="3"/>
        <v>21</v>
      </c>
      <c r="I26" s="16"/>
      <c r="J26" s="16"/>
      <c r="K26" s="16"/>
      <c r="L26" s="17">
        <v>4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>
        <v>2</v>
      </c>
      <c r="Z26" s="16"/>
      <c r="AA26" s="16"/>
      <c r="AB26" s="16"/>
      <c r="AC26" s="16"/>
      <c r="AD26" s="16"/>
      <c r="AE26" s="16"/>
      <c r="AF26" s="16"/>
      <c r="AG26" s="16">
        <v>2</v>
      </c>
      <c r="AH26" s="16"/>
      <c r="AI26" s="16"/>
      <c r="AJ26" s="16"/>
      <c r="AK26" s="16"/>
      <c r="AL26" s="16"/>
      <c r="AM26" s="16"/>
      <c r="AN26" s="16"/>
    </row>
    <row r="27" spans="1:40" s="2" customFormat="1" ht="24.95" customHeight="1" x14ac:dyDescent="0.15">
      <c r="A27" s="35"/>
      <c r="B27" s="38"/>
      <c r="C27" s="42" t="s">
        <v>10</v>
      </c>
      <c r="D27" s="38">
        <v>50</v>
      </c>
      <c r="E27" s="16" t="s">
        <v>74</v>
      </c>
      <c r="F27" s="17">
        <v>30</v>
      </c>
      <c r="G27" s="16">
        <f t="shared" si="4"/>
        <v>24</v>
      </c>
      <c r="H27" s="18">
        <f t="shared" si="3"/>
        <v>24</v>
      </c>
      <c r="I27" s="16"/>
      <c r="J27" s="16"/>
      <c r="K27" s="16"/>
      <c r="L27" s="17">
        <v>6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>
        <v>2</v>
      </c>
      <c r="Z27" s="13"/>
      <c r="AA27" s="13"/>
      <c r="AB27" s="13">
        <v>2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>
        <v>1</v>
      </c>
      <c r="AN27" s="13">
        <v>1</v>
      </c>
    </row>
    <row r="28" spans="1:40" s="2" customFormat="1" ht="24.95" customHeight="1" x14ac:dyDescent="0.15">
      <c r="A28" s="35"/>
      <c r="B28" s="38"/>
      <c r="C28" s="42"/>
      <c r="D28" s="38"/>
      <c r="E28" s="16" t="s">
        <v>75</v>
      </c>
      <c r="F28" s="17">
        <v>20</v>
      </c>
      <c r="G28" s="16">
        <f t="shared" si="4"/>
        <v>16</v>
      </c>
      <c r="H28" s="18">
        <f t="shared" si="3"/>
        <v>16</v>
      </c>
      <c r="I28" s="17"/>
      <c r="J28" s="17"/>
      <c r="K28" s="17"/>
      <c r="L28" s="17">
        <v>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v>2</v>
      </c>
      <c r="AG28" s="13"/>
      <c r="AH28" s="13">
        <v>2</v>
      </c>
      <c r="AI28" s="13"/>
      <c r="AJ28" s="13"/>
      <c r="AK28" s="13"/>
      <c r="AL28" s="13"/>
      <c r="AM28" s="13"/>
      <c r="AN28" s="13"/>
    </row>
    <row r="29" spans="1:40" s="2" customFormat="1" ht="24.95" customHeight="1" x14ac:dyDescent="0.15">
      <c r="A29" s="35"/>
      <c r="B29" s="38"/>
      <c r="C29" s="35" t="s">
        <v>11</v>
      </c>
      <c r="D29" s="38">
        <v>50</v>
      </c>
      <c r="E29" s="16" t="s">
        <v>74</v>
      </c>
      <c r="F29" s="17">
        <v>10</v>
      </c>
      <c r="G29" s="16">
        <f t="shared" si="4"/>
        <v>8</v>
      </c>
      <c r="H29" s="18">
        <f t="shared" si="3"/>
        <v>8</v>
      </c>
      <c r="I29" s="17"/>
      <c r="J29" s="17"/>
      <c r="K29" s="17"/>
      <c r="L29" s="17">
        <v>2</v>
      </c>
      <c r="M29" s="13"/>
      <c r="N29" s="13"/>
      <c r="O29" s="13"/>
      <c r="P29" s="13"/>
      <c r="Q29" s="13"/>
      <c r="R29" s="13"/>
      <c r="S29" s="13"/>
      <c r="T29" s="26">
        <v>2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s="2" customFormat="1" ht="24.95" customHeight="1" x14ac:dyDescent="0.15">
      <c r="A30" s="35"/>
      <c r="B30" s="38"/>
      <c r="C30" s="35"/>
      <c r="D30" s="38"/>
      <c r="E30" s="16" t="s">
        <v>75</v>
      </c>
      <c r="F30" s="17">
        <v>40</v>
      </c>
      <c r="G30" s="16">
        <f t="shared" si="4"/>
        <v>33</v>
      </c>
      <c r="H30" s="18">
        <f t="shared" si="3"/>
        <v>33</v>
      </c>
      <c r="I30" s="16"/>
      <c r="J30" s="16"/>
      <c r="K30" s="16"/>
      <c r="L30" s="17">
        <v>7</v>
      </c>
      <c r="M30" s="13"/>
      <c r="N30" s="13"/>
      <c r="O30" s="13"/>
      <c r="P30" s="13"/>
      <c r="Q30" s="13"/>
      <c r="R30" s="13"/>
      <c r="S30" s="13"/>
      <c r="T30" s="27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>
        <v>2</v>
      </c>
      <c r="AF30" s="13"/>
      <c r="AG30" s="13"/>
      <c r="AH30" s="13">
        <v>2</v>
      </c>
      <c r="AI30" s="13"/>
      <c r="AJ30" s="13"/>
      <c r="AK30" s="13"/>
      <c r="AL30" s="13"/>
      <c r="AM30" s="13">
        <v>1</v>
      </c>
      <c r="AN30" s="13">
        <v>2</v>
      </c>
    </row>
    <row r="31" spans="1:40" s="2" customFormat="1" ht="24.95" customHeight="1" x14ac:dyDescent="0.15">
      <c r="A31" s="35"/>
      <c r="B31" s="38"/>
      <c r="C31" s="35" t="s">
        <v>76</v>
      </c>
      <c r="D31" s="38">
        <v>100</v>
      </c>
      <c r="E31" s="16" t="s">
        <v>74</v>
      </c>
      <c r="F31" s="17">
        <v>20</v>
      </c>
      <c r="G31" s="16">
        <f t="shared" si="4"/>
        <v>16</v>
      </c>
      <c r="H31" s="18">
        <f t="shared" si="3"/>
        <v>16</v>
      </c>
      <c r="I31" s="16"/>
      <c r="J31" s="16"/>
      <c r="K31" s="16"/>
      <c r="L31" s="17">
        <v>4</v>
      </c>
      <c r="M31" s="13"/>
      <c r="N31" s="13"/>
      <c r="O31" s="13"/>
      <c r="P31" s="13"/>
      <c r="Q31" s="13"/>
      <c r="R31" s="13"/>
      <c r="S31" s="13"/>
      <c r="T31" s="26">
        <v>2</v>
      </c>
      <c r="U31" s="13"/>
      <c r="V31" s="13"/>
      <c r="W31" s="13"/>
      <c r="X31" s="26">
        <v>2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s="2" customFormat="1" ht="24.95" customHeight="1" x14ac:dyDescent="0.15">
      <c r="A32" s="35"/>
      <c r="B32" s="38"/>
      <c r="C32" s="35"/>
      <c r="D32" s="38"/>
      <c r="E32" s="16" t="s">
        <v>75</v>
      </c>
      <c r="F32" s="17">
        <v>80</v>
      </c>
      <c r="G32" s="16">
        <f t="shared" si="4"/>
        <v>64</v>
      </c>
      <c r="H32" s="18">
        <f t="shared" si="3"/>
        <v>59</v>
      </c>
      <c r="I32" s="16">
        <v>2</v>
      </c>
      <c r="J32" s="16">
        <v>3</v>
      </c>
      <c r="K32" s="16"/>
      <c r="L32" s="17">
        <v>16</v>
      </c>
      <c r="M32" s="13"/>
      <c r="N32" s="13">
        <v>4</v>
      </c>
      <c r="O32" s="13"/>
      <c r="P32" s="13"/>
      <c r="Q32" s="13"/>
      <c r="R32" s="13"/>
      <c r="S32" s="13"/>
      <c r="T32" s="27"/>
      <c r="U32" s="13"/>
      <c r="V32" s="13"/>
      <c r="W32" s="13"/>
      <c r="X32" s="27"/>
      <c r="Y32" s="13">
        <v>3</v>
      </c>
      <c r="Z32" s="13"/>
      <c r="AA32" s="13"/>
      <c r="AB32" s="13">
        <v>2</v>
      </c>
      <c r="AC32" s="13"/>
      <c r="AD32" s="13"/>
      <c r="AE32" s="13">
        <v>3</v>
      </c>
      <c r="AF32" s="13"/>
      <c r="AG32" s="13"/>
      <c r="AH32" s="13"/>
      <c r="AI32" s="13"/>
      <c r="AJ32" s="13"/>
      <c r="AK32" s="13"/>
      <c r="AL32" s="13"/>
      <c r="AM32" s="13">
        <v>1</v>
      </c>
      <c r="AN32" s="13">
        <v>3</v>
      </c>
    </row>
    <row r="33" spans="1:40" s="2" customFormat="1" ht="24.95" customHeight="1" x14ac:dyDescent="0.15">
      <c r="A33" s="35"/>
      <c r="B33" s="38"/>
      <c r="C33" s="42" t="s">
        <v>12</v>
      </c>
      <c r="D33" s="38">
        <v>50</v>
      </c>
      <c r="E33" s="16" t="s">
        <v>74</v>
      </c>
      <c r="F33" s="17">
        <v>30</v>
      </c>
      <c r="G33" s="16">
        <v>23</v>
      </c>
      <c r="H33" s="18">
        <f t="shared" si="3"/>
        <v>23</v>
      </c>
      <c r="I33" s="17"/>
      <c r="J33" s="17"/>
      <c r="K33" s="17"/>
      <c r="L33" s="29">
        <v>12</v>
      </c>
      <c r="M33" s="13">
        <v>2</v>
      </c>
      <c r="N33" s="13"/>
      <c r="O33" s="13"/>
      <c r="P33" s="13"/>
      <c r="Q33" s="13"/>
      <c r="R33" s="13"/>
      <c r="S33" s="13"/>
      <c r="T33" s="28">
        <v>2</v>
      </c>
      <c r="U33" s="13"/>
      <c r="V33" s="13">
        <v>2</v>
      </c>
      <c r="W33" s="13"/>
      <c r="X33" s="28">
        <v>2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>
        <v>1</v>
      </c>
      <c r="AJ33" s="13"/>
      <c r="AK33" s="13"/>
      <c r="AL33" s="13"/>
      <c r="AM33" s="13"/>
      <c r="AN33" s="13"/>
    </row>
    <row r="34" spans="1:40" s="2" customFormat="1" ht="24.95" customHeight="1" x14ac:dyDescent="0.15">
      <c r="A34" s="35"/>
      <c r="B34" s="38"/>
      <c r="C34" s="42"/>
      <c r="D34" s="38"/>
      <c r="E34" s="16" t="s">
        <v>75</v>
      </c>
      <c r="F34" s="17">
        <v>20</v>
      </c>
      <c r="G34" s="16">
        <v>15</v>
      </c>
      <c r="H34" s="18">
        <f t="shared" si="3"/>
        <v>15</v>
      </c>
      <c r="I34" s="17"/>
      <c r="J34" s="17"/>
      <c r="K34" s="17"/>
      <c r="L34" s="30"/>
      <c r="M34" s="13"/>
      <c r="N34" s="13"/>
      <c r="O34" s="13"/>
      <c r="P34" s="13"/>
      <c r="Q34" s="13"/>
      <c r="R34" s="13"/>
      <c r="S34" s="13"/>
      <c r="T34" s="28"/>
      <c r="U34" s="13"/>
      <c r="V34" s="13"/>
      <c r="W34" s="13">
        <v>1</v>
      </c>
      <c r="X34" s="28"/>
      <c r="Y34" s="13"/>
      <c r="Z34" s="13"/>
      <c r="AA34" s="13"/>
      <c r="AB34" s="13"/>
      <c r="AC34" s="13"/>
      <c r="AD34" s="13"/>
      <c r="AE34" s="13"/>
      <c r="AF34" s="13"/>
      <c r="AG34" s="13">
        <v>2</v>
      </c>
      <c r="AH34" s="13"/>
      <c r="AI34" s="13"/>
      <c r="AJ34" s="13"/>
      <c r="AK34" s="13"/>
      <c r="AL34" s="13"/>
      <c r="AM34" s="13"/>
      <c r="AN34" s="13"/>
    </row>
    <row r="35" spans="1:40" s="2" customFormat="1" ht="24.95" customHeight="1" x14ac:dyDescent="0.15">
      <c r="A35" s="35" t="s">
        <v>55</v>
      </c>
      <c r="B35" s="38">
        <f>SUM(D35:D38)</f>
        <v>250</v>
      </c>
      <c r="C35" s="42" t="s">
        <v>14</v>
      </c>
      <c r="D35" s="38">
        <v>200</v>
      </c>
      <c r="E35" s="16" t="s">
        <v>74</v>
      </c>
      <c r="F35" s="17">
        <v>155</v>
      </c>
      <c r="G35" s="16">
        <f t="shared" ref="G35:G66" si="5">F35-L35</f>
        <v>122</v>
      </c>
      <c r="H35" s="18">
        <f t="shared" si="3"/>
        <v>103</v>
      </c>
      <c r="I35" s="17">
        <v>3</v>
      </c>
      <c r="J35" s="17">
        <v>6</v>
      </c>
      <c r="K35" s="17">
        <v>10</v>
      </c>
      <c r="L35" s="17">
        <v>33</v>
      </c>
      <c r="M35" s="13">
        <v>2</v>
      </c>
      <c r="N35" s="13">
        <v>3</v>
      </c>
      <c r="O35" s="13"/>
      <c r="P35" s="13">
        <v>2</v>
      </c>
      <c r="Q35" s="13">
        <v>2</v>
      </c>
      <c r="R35" s="13"/>
      <c r="S35" s="13">
        <v>2</v>
      </c>
      <c r="T35" s="28">
        <v>2</v>
      </c>
      <c r="U35" s="13"/>
      <c r="V35" s="13"/>
      <c r="W35" s="13">
        <v>3</v>
      </c>
      <c r="X35" s="28">
        <v>2</v>
      </c>
      <c r="Y35" s="13"/>
      <c r="Z35" s="13"/>
      <c r="AA35" s="13">
        <v>1</v>
      </c>
      <c r="AB35" s="13">
        <v>2</v>
      </c>
      <c r="AC35" s="28">
        <v>1</v>
      </c>
      <c r="AD35" s="13"/>
      <c r="AE35" s="13">
        <v>2</v>
      </c>
      <c r="AF35" s="13"/>
      <c r="AG35" s="13">
        <v>2</v>
      </c>
      <c r="AH35" s="13"/>
      <c r="AI35" s="13">
        <v>2</v>
      </c>
      <c r="AJ35" s="13"/>
      <c r="AK35" s="13">
        <v>1</v>
      </c>
      <c r="AL35" s="13">
        <v>2</v>
      </c>
      <c r="AM35" s="13"/>
      <c r="AN35" s="13">
        <v>2</v>
      </c>
    </row>
    <row r="36" spans="1:40" s="2" customFormat="1" ht="24.95" customHeight="1" x14ac:dyDescent="0.15">
      <c r="A36" s="35"/>
      <c r="B36" s="38"/>
      <c r="C36" s="42"/>
      <c r="D36" s="38"/>
      <c r="E36" s="16" t="s">
        <v>75</v>
      </c>
      <c r="F36" s="17">
        <v>45</v>
      </c>
      <c r="G36" s="16">
        <f t="shared" si="5"/>
        <v>37</v>
      </c>
      <c r="H36" s="18">
        <f t="shared" si="3"/>
        <v>33</v>
      </c>
      <c r="I36" s="17">
        <v>2</v>
      </c>
      <c r="J36" s="17">
        <v>2</v>
      </c>
      <c r="K36" s="17"/>
      <c r="L36" s="17">
        <v>8</v>
      </c>
      <c r="M36" s="13"/>
      <c r="N36" s="13"/>
      <c r="O36" s="13"/>
      <c r="P36" s="13"/>
      <c r="Q36" s="13"/>
      <c r="R36" s="13"/>
      <c r="S36" s="13"/>
      <c r="T36" s="28"/>
      <c r="U36" s="13">
        <v>1</v>
      </c>
      <c r="V36" s="13"/>
      <c r="W36" s="13"/>
      <c r="X36" s="28"/>
      <c r="Y36" s="13">
        <v>2</v>
      </c>
      <c r="Z36" s="13"/>
      <c r="AA36" s="13"/>
      <c r="AB36" s="13"/>
      <c r="AC36" s="28"/>
      <c r="AD36" s="13"/>
      <c r="AE36" s="13"/>
      <c r="AF36" s="13"/>
      <c r="AG36" s="13"/>
      <c r="AH36" s="13">
        <v>2</v>
      </c>
      <c r="AI36" s="13"/>
      <c r="AJ36" s="13"/>
      <c r="AK36" s="13"/>
      <c r="AL36" s="13"/>
      <c r="AM36" s="13">
        <v>1</v>
      </c>
      <c r="AN36" s="13">
        <v>2</v>
      </c>
    </row>
    <row r="37" spans="1:40" s="2" customFormat="1" ht="24.95" customHeight="1" x14ac:dyDescent="0.15">
      <c r="A37" s="35"/>
      <c r="B37" s="38"/>
      <c r="C37" s="42" t="s">
        <v>15</v>
      </c>
      <c r="D37" s="38">
        <v>50</v>
      </c>
      <c r="E37" s="16" t="s">
        <v>74</v>
      </c>
      <c r="F37" s="17">
        <v>35</v>
      </c>
      <c r="G37" s="16">
        <f t="shared" si="5"/>
        <v>27</v>
      </c>
      <c r="H37" s="18">
        <f t="shared" si="3"/>
        <v>27</v>
      </c>
      <c r="I37" s="17"/>
      <c r="J37" s="17"/>
      <c r="K37" s="17"/>
      <c r="L37" s="17">
        <v>8</v>
      </c>
      <c r="M37" s="13"/>
      <c r="N37" s="13"/>
      <c r="O37" s="13"/>
      <c r="P37" s="13"/>
      <c r="Q37" s="13"/>
      <c r="R37" s="13"/>
      <c r="S37" s="13"/>
      <c r="T37" s="13"/>
      <c r="U37" s="13"/>
      <c r="V37" s="13">
        <v>1</v>
      </c>
      <c r="W37" s="13">
        <v>2</v>
      </c>
      <c r="X37" s="26">
        <v>2</v>
      </c>
      <c r="Y37" s="13">
        <v>2</v>
      </c>
      <c r="Z37" s="13"/>
      <c r="AA37" s="13">
        <v>1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s="2" customFormat="1" ht="24.95" customHeight="1" x14ac:dyDescent="0.15">
      <c r="A38" s="35"/>
      <c r="B38" s="38"/>
      <c r="C38" s="42"/>
      <c r="D38" s="38"/>
      <c r="E38" s="16" t="s">
        <v>75</v>
      </c>
      <c r="F38" s="17">
        <v>15</v>
      </c>
      <c r="G38" s="16">
        <f t="shared" si="5"/>
        <v>11</v>
      </c>
      <c r="H38" s="18">
        <f t="shared" si="3"/>
        <v>11</v>
      </c>
      <c r="I38" s="17"/>
      <c r="J38" s="17"/>
      <c r="K38" s="17"/>
      <c r="L38" s="17">
        <v>4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27"/>
      <c r="Y38" s="13"/>
      <c r="Z38" s="13"/>
      <c r="AA38" s="13"/>
      <c r="AB38" s="13"/>
      <c r="AC38" s="13"/>
      <c r="AD38" s="13"/>
      <c r="AE38" s="13"/>
      <c r="AF38" s="13"/>
      <c r="AG38" s="13">
        <v>2</v>
      </c>
      <c r="AH38" s="13"/>
      <c r="AI38" s="13"/>
      <c r="AJ38" s="13"/>
      <c r="AK38" s="13"/>
      <c r="AL38" s="13"/>
      <c r="AM38" s="13"/>
      <c r="AN38" s="13">
        <v>2</v>
      </c>
    </row>
    <row r="39" spans="1:40" s="2" customFormat="1" ht="24.95" customHeight="1" x14ac:dyDescent="0.15">
      <c r="A39" s="35" t="s">
        <v>19</v>
      </c>
      <c r="B39" s="38">
        <f>SUM(D39:D40)</f>
        <v>100</v>
      </c>
      <c r="C39" s="42" t="s">
        <v>145</v>
      </c>
      <c r="D39" s="38">
        <v>100</v>
      </c>
      <c r="E39" s="16" t="s">
        <v>74</v>
      </c>
      <c r="F39" s="17">
        <v>35</v>
      </c>
      <c r="G39" s="16">
        <f t="shared" si="5"/>
        <v>29</v>
      </c>
      <c r="H39" s="18">
        <f t="shared" si="3"/>
        <v>28</v>
      </c>
      <c r="I39" s="16"/>
      <c r="J39" s="16">
        <v>1</v>
      </c>
      <c r="K39" s="16"/>
      <c r="L39" s="17">
        <v>6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>
        <v>2</v>
      </c>
      <c r="X39" s="28">
        <v>2</v>
      </c>
      <c r="Y39" s="13">
        <v>2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s="2" customFormat="1" ht="24.95" customHeight="1" x14ac:dyDescent="0.15">
      <c r="A40" s="35"/>
      <c r="B40" s="38"/>
      <c r="C40" s="42"/>
      <c r="D40" s="38"/>
      <c r="E40" s="16" t="s">
        <v>75</v>
      </c>
      <c r="F40" s="17">
        <v>65</v>
      </c>
      <c r="G40" s="16">
        <f t="shared" si="5"/>
        <v>53</v>
      </c>
      <c r="H40" s="18">
        <f t="shared" si="3"/>
        <v>49</v>
      </c>
      <c r="I40" s="16">
        <v>2</v>
      </c>
      <c r="J40" s="16">
        <v>2</v>
      </c>
      <c r="K40" s="16"/>
      <c r="L40" s="17">
        <v>12</v>
      </c>
      <c r="M40" s="13"/>
      <c r="N40" s="13">
        <v>2</v>
      </c>
      <c r="O40" s="13"/>
      <c r="P40" s="13"/>
      <c r="Q40" s="13"/>
      <c r="R40" s="13"/>
      <c r="S40" s="13">
        <v>2</v>
      </c>
      <c r="T40" s="13"/>
      <c r="U40" s="13"/>
      <c r="V40" s="13"/>
      <c r="W40" s="13"/>
      <c r="X40" s="28"/>
      <c r="Y40" s="13"/>
      <c r="Z40" s="13"/>
      <c r="AA40" s="13">
        <v>1</v>
      </c>
      <c r="AB40" s="13">
        <v>2</v>
      </c>
      <c r="AC40" s="13"/>
      <c r="AD40" s="13"/>
      <c r="AE40" s="13">
        <v>1</v>
      </c>
      <c r="AF40" s="13"/>
      <c r="AG40" s="13">
        <v>2</v>
      </c>
      <c r="AH40" s="13"/>
      <c r="AI40" s="13"/>
      <c r="AJ40" s="13"/>
      <c r="AK40" s="13"/>
      <c r="AL40" s="13"/>
      <c r="AM40" s="13">
        <v>2</v>
      </c>
      <c r="AN40" s="13"/>
    </row>
    <row r="41" spans="1:40" s="2" customFormat="1" ht="24.95" customHeight="1" x14ac:dyDescent="0.15">
      <c r="A41" s="45" t="s">
        <v>20</v>
      </c>
      <c r="B41" s="24">
        <f>SUM(D41:D45)</f>
        <v>350</v>
      </c>
      <c r="C41" s="15" t="s">
        <v>146</v>
      </c>
      <c r="D41" s="16">
        <v>50</v>
      </c>
      <c r="E41" s="16" t="s">
        <v>74</v>
      </c>
      <c r="F41" s="17">
        <v>50</v>
      </c>
      <c r="G41" s="16">
        <f t="shared" si="5"/>
        <v>40</v>
      </c>
      <c r="H41" s="18">
        <f t="shared" si="3"/>
        <v>40</v>
      </c>
      <c r="I41" s="16"/>
      <c r="J41" s="16"/>
      <c r="K41" s="16"/>
      <c r="L41" s="17">
        <v>10</v>
      </c>
      <c r="M41" s="13"/>
      <c r="N41" s="13"/>
      <c r="O41" s="13"/>
      <c r="P41" s="13"/>
      <c r="Q41" s="13"/>
      <c r="R41" s="13"/>
      <c r="S41" s="13"/>
      <c r="T41" s="13"/>
      <c r="U41" s="13"/>
      <c r="V41" s="13">
        <v>2</v>
      </c>
      <c r="W41" s="13"/>
      <c r="X41" s="13">
        <v>2</v>
      </c>
      <c r="Y41" s="13"/>
      <c r="Z41" s="13"/>
      <c r="AA41" s="13">
        <v>2</v>
      </c>
      <c r="AB41" s="13">
        <v>2</v>
      </c>
      <c r="AC41" s="13"/>
      <c r="AD41" s="13">
        <v>2</v>
      </c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s="2" customFormat="1" ht="24.95" customHeight="1" x14ac:dyDescent="0.15">
      <c r="A42" s="46"/>
      <c r="B42" s="44"/>
      <c r="C42" s="15" t="s">
        <v>118</v>
      </c>
      <c r="D42" s="16">
        <v>200</v>
      </c>
      <c r="E42" s="16" t="s">
        <v>74</v>
      </c>
      <c r="F42" s="17">
        <v>200</v>
      </c>
      <c r="G42" s="16">
        <f t="shared" si="5"/>
        <v>158</v>
      </c>
      <c r="H42" s="18">
        <f t="shared" si="3"/>
        <v>138</v>
      </c>
      <c r="I42" s="17">
        <v>4</v>
      </c>
      <c r="J42" s="17">
        <v>6</v>
      </c>
      <c r="K42" s="17">
        <v>10</v>
      </c>
      <c r="L42" s="17">
        <v>42</v>
      </c>
      <c r="M42" s="13">
        <v>3</v>
      </c>
      <c r="N42" s="13">
        <v>2</v>
      </c>
      <c r="O42" s="13">
        <v>2</v>
      </c>
      <c r="P42" s="13">
        <v>2</v>
      </c>
      <c r="Q42" s="13"/>
      <c r="R42" s="13">
        <v>2</v>
      </c>
      <c r="S42" s="13">
        <v>2</v>
      </c>
      <c r="T42" s="13"/>
      <c r="U42" s="13">
        <v>2</v>
      </c>
      <c r="V42" s="13"/>
      <c r="W42" s="13">
        <v>2</v>
      </c>
      <c r="X42" s="13"/>
      <c r="Y42" s="13">
        <v>3</v>
      </c>
      <c r="Z42" s="13"/>
      <c r="AA42" s="13"/>
      <c r="AB42" s="13"/>
      <c r="AC42" s="13">
        <v>1</v>
      </c>
      <c r="AD42" s="13"/>
      <c r="AE42" s="13">
        <v>1</v>
      </c>
      <c r="AF42" s="13">
        <v>2</v>
      </c>
      <c r="AG42" s="13">
        <v>2</v>
      </c>
      <c r="AH42" s="13">
        <v>2</v>
      </c>
      <c r="AI42" s="13">
        <v>2</v>
      </c>
      <c r="AJ42" s="13">
        <v>2</v>
      </c>
      <c r="AK42" s="13">
        <v>2</v>
      </c>
      <c r="AL42" s="13">
        <v>2</v>
      </c>
      <c r="AM42" s="13">
        <v>2</v>
      </c>
      <c r="AN42" s="13">
        <v>4</v>
      </c>
    </row>
    <row r="43" spans="1:40" s="2" customFormat="1" ht="24.95" customHeight="1" x14ac:dyDescent="0.15">
      <c r="A43" s="46"/>
      <c r="B43" s="44"/>
      <c r="C43" s="15" t="s">
        <v>21</v>
      </c>
      <c r="D43" s="16">
        <v>50</v>
      </c>
      <c r="E43" s="16" t="s">
        <v>74</v>
      </c>
      <c r="F43" s="17">
        <v>50</v>
      </c>
      <c r="G43" s="16">
        <f t="shared" si="5"/>
        <v>40</v>
      </c>
      <c r="H43" s="18">
        <f t="shared" si="3"/>
        <v>38</v>
      </c>
      <c r="I43" s="16"/>
      <c r="J43" s="16">
        <v>2</v>
      </c>
      <c r="K43" s="16"/>
      <c r="L43" s="17">
        <v>10</v>
      </c>
      <c r="M43" s="13">
        <v>3</v>
      </c>
      <c r="N43" s="13"/>
      <c r="O43" s="13"/>
      <c r="P43" s="13"/>
      <c r="Q43" s="13"/>
      <c r="R43" s="13"/>
      <c r="S43" s="13"/>
      <c r="T43" s="13"/>
      <c r="U43" s="13"/>
      <c r="V43" s="13"/>
      <c r="W43" s="13">
        <v>1</v>
      </c>
      <c r="X43" s="13"/>
      <c r="Y43" s="13">
        <v>1</v>
      </c>
      <c r="Z43" s="13"/>
      <c r="AA43" s="13">
        <v>1</v>
      </c>
      <c r="AB43" s="13">
        <v>2</v>
      </c>
      <c r="AC43" s="13"/>
      <c r="AD43" s="13"/>
      <c r="AE43" s="13">
        <v>2</v>
      </c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s="2" customFormat="1" ht="24.95" customHeight="1" x14ac:dyDescent="0.15">
      <c r="A44" s="46"/>
      <c r="B44" s="44"/>
      <c r="C44" s="42" t="s">
        <v>126</v>
      </c>
      <c r="D44" s="38">
        <v>50</v>
      </c>
      <c r="E44" s="16" t="s">
        <v>74</v>
      </c>
      <c r="F44" s="17">
        <v>30</v>
      </c>
      <c r="G44" s="16">
        <f t="shared" si="5"/>
        <v>30</v>
      </c>
      <c r="H44" s="18">
        <f t="shared" si="3"/>
        <v>30</v>
      </c>
      <c r="I44" s="16"/>
      <c r="J44" s="16"/>
      <c r="K44" s="16"/>
      <c r="L44" s="17">
        <v>0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s="2" customFormat="1" ht="24.95" customHeight="1" x14ac:dyDescent="0.15">
      <c r="A45" s="47"/>
      <c r="B45" s="25"/>
      <c r="C45" s="42"/>
      <c r="D45" s="38"/>
      <c r="E45" s="16" t="s">
        <v>75</v>
      </c>
      <c r="F45" s="17">
        <v>20</v>
      </c>
      <c r="G45" s="16">
        <f t="shared" si="5"/>
        <v>20</v>
      </c>
      <c r="H45" s="18">
        <f t="shared" si="3"/>
        <v>20</v>
      </c>
      <c r="I45" s="16"/>
      <c r="J45" s="16"/>
      <c r="K45" s="16"/>
      <c r="L45" s="17">
        <v>0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s="2" customFormat="1" ht="24.95" customHeight="1" x14ac:dyDescent="0.15">
      <c r="A46" s="35" t="s">
        <v>16</v>
      </c>
      <c r="B46" s="38">
        <f>SUM(D46:D50)</f>
        <v>240</v>
      </c>
      <c r="C46" s="42" t="s">
        <v>17</v>
      </c>
      <c r="D46" s="38">
        <v>90</v>
      </c>
      <c r="E46" s="16" t="s">
        <v>74</v>
      </c>
      <c r="F46" s="17">
        <v>55</v>
      </c>
      <c r="G46" s="16">
        <f t="shared" si="5"/>
        <v>43</v>
      </c>
      <c r="H46" s="18">
        <f t="shared" si="3"/>
        <v>41</v>
      </c>
      <c r="I46" s="16"/>
      <c r="J46" s="16">
        <v>2</v>
      </c>
      <c r="K46" s="16"/>
      <c r="L46" s="17">
        <v>12</v>
      </c>
      <c r="M46" s="13"/>
      <c r="N46" s="13"/>
      <c r="O46" s="13"/>
      <c r="P46" s="13"/>
      <c r="Q46" s="13"/>
      <c r="R46" s="13"/>
      <c r="S46" s="13">
        <v>2</v>
      </c>
      <c r="T46" s="28">
        <v>2</v>
      </c>
      <c r="U46" s="13"/>
      <c r="V46" s="13"/>
      <c r="W46" s="13"/>
      <c r="X46" s="28">
        <v>2</v>
      </c>
      <c r="Y46" s="13"/>
      <c r="Z46" s="13"/>
      <c r="AA46" s="13"/>
      <c r="AB46" s="13">
        <v>2</v>
      </c>
      <c r="AC46" s="13"/>
      <c r="AD46" s="13"/>
      <c r="AE46" s="13"/>
      <c r="AF46" s="13">
        <v>2</v>
      </c>
      <c r="AG46" s="13"/>
      <c r="AH46" s="13"/>
      <c r="AI46" s="13"/>
      <c r="AJ46" s="13"/>
      <c r="AK46" s="13"/>
      <c r="AL46" s="13"/>
      <c r="AM46" s="13"/>
      <c r="AN46" s="13">
        <v>2</v>
      </c>
    </row>
    <row r="47" spans="1:40" s="2" customFormat="1" ht="24.95" customHeight="1" x14ac:dyDescent="0.15">
      <c r="A47" s="35"/>
      <c r="B47" s="38"/>
      <c r="C47" s="42"/>
      <c r="D47" s="38"/>
      <c r="E47" s="16" t="s">
        <v>75</v>
      </c>
      <c r="F47" s="17">
        <v>35</v>
      </c>
      <c r="G47" s="16">
        <f t="shared" si="5"/>
        <v>29</v>
      </c>
      <c r="H47" s="18">
        <f t="shared" si="3"/>
        <v>29</v>
      </c>
      <c r="I47" s="16"/>
      <c r="J47" s="16"/>
      <c r="K47" s="16"/>
      <c r="L47" s="17">
        <v>6</v>
      </c>
      <c r="M47" s="13"/>
      <c r="N47" s="13"/>
      <c r="O47" s="13"/>
      <c r="P47" s="13"/>
      <c r="Q47" s="13"/>
      <c r="R47" s="13"/>
      <c r="S47" s="13"/>
      <c r="T47" s="28"/>
      <c r="U47" s="13"/>
      <c r="V47" s="13"/>
      <c r="W47" s="13"/>
      <c r="X47" s="28"/>
      <c r="Y47" s="13">
        <v>2</v>
      </c>
      <c r="Z47" s="13"/>
      <c r="AA47" s="13"/>
      <c r="AB47" s="13"/>
      <c r="AC47" s="13"/>
      <c r="AD47" s="13"/>
      <c r="AE47" s="13">
        <v>2</v>
      </c>
      <c r="AF47" s="13"/>
      <c r="AG47" s="13"/>
      <c r="AH47" s="13">
        <v>2</v>
      </c>
      <c r="AI47" s="13"/>
      <c r="AJ47" s="13"/>
      <c r="AK47" s="13"/>
      <c r="AL47" s="13"/>
      <c r="AM47" s="13"/>
      <c r="AN47" s="13"/>
    </row>
    <row r="48" spans="1:40" s="2" customFormat="1" ht="24.95" customHeight="1" x14ac:dyDescent="0.15">
      <c r="A48" s="35"/>
      <c r="B48" s="38"/>
      <c r="C48" s="35" t="s">
        <v>18</v>
      </c>
      <c r="D48" s="38">
        <v>50</v>
      </c>
      <c r="E48" s="16" t="s">
        <v>74</v>
      </c>
      <c r="F48" s="17">
        <v>40</v>
      </c>
      <c r="G48" s="16">
        <f t="shared" si="5"/>
        <v>28</v>
      </c>
      <c r="H48" s="18">
        <f t="shared" si="3"/>
        <v>28</v>
      </c>
      <c r="I48" s="16"/>
      <c r="J48" s="16"/>
      <c r="K48" s="16"/>
      <c r="L48" s="17">
        <v>12</v>
      </c>
      <c r="M48" s="13"/>
      <c r="N48" s="13"/>
      <c r="O48" s="13">
        <v>2</v>
      </c>
      <c r="P48" s="13"/>
      <c r="Q48" s="13"/>
      <c r="R48" s="13"/>
      <c r="S48" s="13"/>
      <c r="T48" s="13"/>
      <c r="U48" s="13"/>
      <c r="V48" s="13"/>
      <c r="W48" s="13"/>
      <c r="X48" s="13"/>
      <c r="Y48" s="13">
        <v>2</v>
      </c>
      <c r="Z48" s="13"/>
      <c r="AA48" s="13">
        <v>2</v>
      </c>
      <c r="AB48" s="13"/>
      <c r="AC48" s="13"/>
      <c r="AD48" s="13"/>
      <c r="AE48" s="13">
        <v>2</v>
      </c>
      <c r="AF48" s="13">
        <v>2</v>
      </c>
      <c r="AG48" s="13">
        <v>2</v>
      </c>
      <c r="AH48" s="13"/>
      <c r="AI48" s="13"/>
      <c r="AJ48" s="13"/>
      <c r="AK48" s="13"/>
      <c r="AL48" s="13"/>
      <c r="AM48" s="13"/>
      <c r="AN48" s="13"/>
    </row>
    <row r="49" spans="1:40" s="2" customFormat="1" ht="24.95" customHeight="1" x14ac:dyDescent="0.15">
      <c r="A49" s="35"/>
      <c r="B49" s="38"/>
      <c r="C49" s="35"/>
      <c r="D49" s="38"/>
      <c r="E49" s="16" t="s">
        <v>75</v>
      </c>
      <c r="F49" s="17">
        <v>10</v>
      </c>
      <c r="G49" s="16">
        <f t="shared" si="5"/>
        <v>10</v>
      </c>
      <c r="H49" s="18">
        <f t="shared" si="3"/>
        <v>10</v>
      </c>
      <c r="I49" s="16"/>
      <c r="J49" s="16"/>
      <c r="K49" s="16"/>
      <c r="L49" s="17"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s="2" customFormat="1" ht="24.95" customHeight="1" x14ac:dyDescent="0.15">
      <c r="A50" s="35"/>
      <c r="B50" s="38"/>
      <c r="C50" s="15" t="s">
        <v>141</v>
      </c>
      <c r="D50" s="16">
        <v>100</v>
      </c>
      <c r="E50" s="16" t="s">
        <v>74</v>
      </c>
      <c r="F50" s="17">
        <v>100</v>
      </c>
      <c r="G50" s="16">
        <f t="shared" si="5"/>
        <v>84</v>
      </c>
      <c r="H50" s="18">
        <f t="shared" si="3"/>
        <v>79</v>
      </c>
      <c r="I50" s="17">
        <v>2</v>
      </c>
      <c r="J50" s="17">
        <v>3</v>
      </c>
      <c r="K50" s="17"/>
      <c r="L50" s="17">
        <v>16</v>
      </c>
      <c r="M50" s="13">
        <v>2</v>
      </c>
      <c r="N50" s="13"/>
      <c r="O50" s="13">
        <v>1</v>
      </c>
      <c r="P50" s="13"/>
      <c r="Q50" s="13"/>
      <c r="R50" s="13"/>
      <c r="S50" s="13">
        <v>1</v>
      </c>
      <c r="T50" s="13"/>
      <c r="U50" s="13">
        <v>1</v>
      </c>
      <c r="V50" s="13"/>
      <c r="W50" s="13"/>
      <c r="X50" s="13"/>
      <c r="Y50" s="13"/>
      <c r="Z50" s="13"/>
      <c r="AA50" s="13">
        <v>1</v>
      </c>
      <c r="AB50" s="13"/>
      <c r="AC50" s="13"/>
      <c r="AD50" s="13"/>
      <c r="AE50" s="13">
        <v>2</v>
      </c>
      <c r="AF50" s="13"/>
      <c r="AG50" s="13">
        <v>2</v>
      </c>
      <c r="AH50" s="13">
        <v>2</v>
      </c>
      <c r="AI50" s="13">
        <v>2</v>
      </c>
      <c r="AJ50" s="13"/>
      <c r="AK50" s="13"/>
      <c r="AL50" s="13"/>
      <c r="AM50" s="13"/>
      <c r="AN50" s="13">
        <v>2</v>
      </c>
    </row>
    <row r="51" spans="1:40" s="2" customFormat="1" ht="24.95" customHeight="1" x14ac:dyDescent="0.15">
      <c r="A51" s="45" t="s">
        <v>22</v>
      </c>
      <c r="B51" s="24">
        <f>SUM(D51:D58)</f>
        <v>235</v>
      </c>
      <c r="C51" s="42" t="s">
        <v>142</v>
      </c>
      <c r="D51" s="38">
        <v>50</v>
      </c>
      <c r="E51" s="16" t="s">
        <v>74</v>
      </c>
      <c r="F51" s="17">
        <v>30</v>
      </c>
      <c r="G51" s="16">
        <f t="shared" si="5"/>
        <v>24</v>
      </c>
      <c r="H51" s="18">
        <f t="shared" si="3"/>
        <v>24</v>
      </c>
      <c r="I51" s="17"/>
      <c r="J51" s="17"/>
      <c r="K51" s="17"/>
      <c r="L51" s="17">
        <v>6</v>
      </c>
      <c r="M51" s="13"/>
      <c r="N51" s="13"/>
      <c r="O51" s="13"/>
      <c r="P51" s="13"/>
      <c r="Q51" s="13"/>
      <c r="R51" s="13"/>
      <c r="S51" s="13"/>
      <c r="T51" s="13"/>
      <c r="U51" s="13"/>
      <c r="V51" s="13">
        <v>2</v>
      </c>
      <c r="W51" s="13"/>
      <c r="X51" s="12"/>
      <c r="Y51" s="13"/>
      <c r="Z51" s="13">
        <v>2</v>
      </c>
      <c r="AA51" s="13">
        <v>2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s="2" customFormat="1" ht="24.95" customHeight="1" x14ac:dyDescent="0.15">
      <c r="A52" s="46"/>
      <c r="B52" s="44"/>
      <c r="C52" s="42"/>
      <c r="D52" s="38"/>
      <c r="E52" s="16" t="s">
        <v>75</v>
      </c>
      <c r="F52" s="17">
        <v>20</v>
      </c>
      <c r="G52" s="16">
        <f t="shared" si="5"/>
        <v>16</v>
      </c>
      <c r="H52" s="18">
        <f t="shared" si="3"/>
        <v>16</v>
      </c>
      <c r="I52" s="17"/>
      <c r="J52" s="17"/>
      <c r="K52" s="17"/>
      <c r="L52" s="17">
        <v>4</v>
      </c>
      <c r="M52" s="13">
        <v>2</v>
      </c>
      <c r="N52" s="13"/>
      <c r="O52" s="13"/>
      <c r="P52" s="13"/>
      <c r="Q52" s="13"/>
      <c r="R52" s="13"/>
      <c r="S52" s="13">
        <v>2</v>
      </c>
      <c r="T52" s="13"/>
      <c r="U52" s="13"/>
      <c r="V52" s="13"/>
      <c r="W52" s="13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s="2" customFormat="1" ht="24.95" customHeight="1" x14ac:dyDescent="0.15">
      <c r="A53" s="46"/>
      <c r="B53" s="44"/>
      <c r="C53" s="42" t="s">
        <v>119</v>
      </c>
      <c r="D53" s="38">
        <v>90</v>
      </c>
      <c r="E53" s="16" t="s">
        <v>74</v>
      </c>
      <c r="F53" s="17">
        <v>55</v>
      </c>
      <c r="G53" s="16">
        <f t="shared" si="5"/>
        <v>37</v>
      </c>
      <c r="H53" s="18">
        <f t="shared" si="3"/>
        <v>32</v>
      </c>
      <c r="I53" s="17">
        <v>3</v>
      </c>
      <c r="J53" s="17">
        <v>2</v>
      </c>
      <c r="K53" s="17"/>
      <c r="L53" s="17">
        <v>18</v>
      </c>
      <c r="M53" s="13"/>
      <c r="N53" s="13">
        <v>3</v>
      </c>
      <c r="O53" s="13"/>
      <c r="P53" s="13"/>
      <c r="Q53" s="13"/>
      <c r="R53" s="13"/>
      <c r="S53" s="13"/>
      <c r="T53" s="28">
        <v>2</v>
      </c>
      <c r="U53" s="13">
        <v>2</v>
      </c>
      <c r="V53" s="13"/>
      <c r="W53" s="13">
        <v>3</v>
      </c>
      <c r="X53" s="26">
        <v>3</v>
      </c>
      <c r="Y53" s="13"/>
      <c r="Z53" s="13"/>
      <c r="AA53" s="13"/>
      <c r="AB53" s="13">
        <v>3</v>
      </c>
      <c r="AC53" s="13"/>
      <c r="AD53" s="13"/>
      <c r="AE53" s="13">
        <v>2</v>
      </c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s="2" customFormat="1" ht="24.95" customHeight="1" x14ac:dyDescent="0.15">
      <c r="A54" s="46"/>
      <c r="B54" s="44"/>
      <c r="C54" s="42"/>
      <c r="D54" s="38"/>
      <c r="E54" s="16" t="s">
        <v>75</v>
      </c>
      <c r="F54" s="17">
        <v>35</v>
      </c>
      <c r="G54" s="16">
        <f t="shared" si="5"/>
        <v>29</v>
      </c>
      <c r="H54" s="18">
        <f t="shared" si="3"/>
        <v>25</v>
      </c>
      <c r="I54" s="17">
        <v>2</v>
      </c>
      <c r="J54" s="17">
        <v>2</v>
      </c>
      <c r="K54" s="17"/>
      <c r="L54" s="17">
        <v>6</v>
      </c>
      <c r="M54" s="13"/>
      <c r="N54" s="13"/>
      <c r="O54" s="13"/>
      <c r="P54" s="13"/>
      <c r="Q54" s="13"/>
      <c r="R54" s="13"/>
      <c r="S54" s="13"/>
      <c r="T54" s="28"/>
      <c r="U54" s="13"/>
      <c r="V54" s="13"/>
      <c r="W54" s="13"/>
      <c r="X54" s="27"/>
      <c r="Y54" s="13">
        <v>2</v>
      </c>
      <c r="Z54" s="13"/>
      <c r="AA54" s="13"/>
      <c r="AB54" s="13"/>
      <c r="AC54" s="13"/>
      <c r="AD54" s="13">
        <v>2</v>
      </c>
      <c r="AE54" s="13"/>
      <c r="AF54" s="13"/>
      <c r="AG54" s="13"/>
      <c r="AH54" s="13"/>
      <c r="AI54" s="13">
        <v>2</v>
      </c>
      <c r="AJ54" s="13"/>
      <c r="AK54" s="13"/>
      <c r="AL54" s="13"/>
      <c r="AM54" s="13"/>
      <c r="AN54" s="13"/>
    </row>
    <row r="55" spans="1:40" s="2" customFormat="1" ht="24.95" customHeight="1" x14ac:dyDescent="0.15">
      <c r="A55" s="46"/>
      <c r="B55" s="44"/>
      <c r="C55" s="42" t="s">
        <v>23</v>
      </c>
      <c r="D55" s="38">
        <v>25</v>
      </c>
      <c r="E55" s="16" t="s">
        <v>74</v>
      </c>
      <c r="F55" s="17">
        <v>13</v>
      </c>
      <c r="G55" s="16">
        <f t="shared" si="5"/>
        <v>9</v>
      </c>
      <c r="H55" s="18">
        <f t="shared" si="3"/>
        <v>9</v>
      </c>
      <c r="I55" s="17"/>
      <c r="J55" s="17"/>
      <c r="K55" s="17"/>
      <c r="L55" s="17">
        <v>4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>
        <v>2</v>
      </c>
      <c r="Z55" s="13"/>
      <c r="AA55" s="13"/>
      <c r="AB55" s="13"/>
      <c r="AC55" s="13"/>
      <c r="AD55" s="13"/>
      <c r="AE55" s="13">
        <v>2</v>
      </c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s="2" customFormat="1" ht="24.95" customHeight="1" x14ac:dyDescent="0.15">
      <c r="A56" s="46"/>
      <c r="B56" s="44"/>
      <c r="C56" s="42"/>
      <c r="D56" s="38"/>
      <c r="E56" s="16" t="s">
        <v>75</v>
      </c>
      <c r="F56" s="17">
        <v>12</v>
      </c>
      <c r="G56" s="16">
        <f t="shared" si="5"/>
        <v>8</v>
      </c>
      <c r="H56" s="18">
        <f t="shared" si="3"/>
        <v>8</v>
      </c>
      <c r="I56" s="17"/>
      <c r="J56" s="17"/>
      <c r="K56" s="17"/>
      <c r="L56" s="17">
        <v>4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>
        <v>2</v>
      </c>
      <c r="X56" s="13"/>
      <c r="Y56" s="13"/>
      <c r="Z56" s="13"/>
      <c r="AA56" s="13"/>
      <c r="AB56" s="13">
        <v>2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s="2" customFormat="1" ht="24.95" customHeight="1" x14ac:dyDescent="0.15">
      <c r="A57" s="46"/>
      <c r="B57" s="44"/>
      <c r="C57" s="42" t="s">
        <v>24</v>
      </c>
      <c r="D57" s="38">
        <v>70</v>
      </c>
      <c r="E57" s="16" t="s">
        <v>74</v>
      </c>
      <c r="F57" s="17">
        <v>35</v>
      </c>
      <c r="G57" s="16">
        <f t="shared" si="5"/>
        <v>26</v>
      </c>
      <c r="H57" s="18">
        <f t="shared" si="3"/>
        <v>25</v>
      </c>
      <c r="I57" s="17"/>
      <c r="J57" s="17">
        <v>1</v>
      </c>
      <c r="K57" s="17"/>
      <c r="L57" s="17">
        <v>9</v>
      </c>
      <c r="M57" s="13"/>
      <c r="N57" s="13">
        <v>1</v>
      </c>
      <c r="O57" s="13"/>
      <c r="P57" s="13"/>
      <c r="Q57" s="13"/>
      <c r="R57" s="13"/>
      <c r="S57" s="13">
        <v>2</v>
      </c>
      <c r="T57" s="13"/>
      <c r="U57" s="13"/>
      <c r="V57" s="13"/>
      <c r="W57" s="13"/>
      <c r="X57" s="28">
        <v>3</v>
      </c>
      <c r="Y57" s="13"/>
      <c r="Z57" s="13"/>
      <c r="AA57" s="13">
        <v>1</v>
      </c>
      <c r="AB57" s="13">
        <v>1</v>
      </c>
      <c r="AC57" s="13"/>
      <c r="AD57" s="13"/>
      <c r="AE57" s="13">
        <v>1</v>
      </c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s="2" customFormat="1" ht="24.95" customHeight="1" x14ac:dyDescent="0.15">
      <c r="A58" s="47"/>
      <c r="B58" s="25"/>
      <c r="C58" s="42"/>
      <c r="D58" s="38"/>
      <c r="E58" s="16" t="s">
        <v>75</v>
      </c>
      <c r="F58" s="17">
        <v>35</v>
      </c>
      <c r="G58" s="16">
        <f t="shared" si="5"/>
        <v>26</v>
      </c>
      <c r="H58" s="18">
        <f t="shared" si="3"/>
        <v>25</v>
      </c>
      <c r="I58" s="17"/>
      <c r="J58" s="17">
        <v>1</v>
      </c>
      <c r="K58" s="17"/>
      <c r="L58" s="17">
        <v>9</v>
      </c>
      <c r="M58" s="13">
        <v>3</v>
      </c>
      <c r="N58" s="13"/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28"/>
      <c r="Y58" s="13"/>
      <c r="Z58" s="13">
        <v>1</v>
      </c>
      <c r="AA58" s="13"/>
      <c r="AB58" s="13">
        <v>2</v>
      </c>
      <c r="AC58" s="13"/>
      <c r="AD58" s="13"/>
      <c r="AE58" s="13">
        <v>2</v>
      </c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s="2" customFormat="1" ht="24.95" customHeight="1" x14ac:dyDescent="0.15">
      <c r="A59" s="35" t="s">
        <v>25</v>
      </c>
      <c r="B59" s="38">
        <f>SUM(D59:D72)</f>
        <v>220</v>
      </c>
      <c r="C59" s="42" t="s">
        <v>127</v>
      </c>
      <c r="D59" s="38">
        <v>25</v>
      </c>
      <c r="E59" s="16" t="s">
        <v>74</v>
      </c>
      <c r="F59" s="17">
        <v>18</v>
      </c>
      <c r="G59" s="16">
        <f t="shared" si="5"/>
        <v>15</v>
      </c>
      <c r="H59" s="18">
        <f t="shared" si="3"/>
        <v>15</v>
      </c>
      <c r="I59" s="16"/>
      <c r="J59" s="16"/>
      <c r="K59" s="16"/>
      <c r="L59" s="17">
        <v>3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>
        <v>2</v>
      </c>
      <c r="AC59" s="13"/>
      <c r="AD59" s="13"/>
      <c r="AE59" s="13">
        <v>1</v>
      </c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s="2" customFormat="1" ht="24.95" customHeight="1" x14ac:dyDescent="0.15">
      <c r="A60" s="35"/>
      <c r="B60" s="38"/>
      <c r="C60" s="42"/>
      <c r="D60" s="38"/>
      <c r="E60" s="16" t="s">
        <v>75</v>
      </c>
      <c r="F60" s="17">
        <v>7</v>
      </c>
      <c r="G60" s="16">
        <f t="shared" si="5"/>
        <v>6</v>
      </c>
      <c r="H60" s="18">
        <f t="shared" si="3"/>
        <v>6</v>
      </c>
      <c r="I60" s="16"/>
      <c r="J60" s="16"/>
      <c r="K60" s="16"/>
      <c r="L60" s="17">
        <v>1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</v>
      </c>
      <c r="AH60" s="13"/>
      <c r="AI60" s="13"/>
      <c r="AJ60" s="13"/>
      <c r="AK60" s="13"/>
      <c r="AL60" s="13"/>
      <c r="AM60" s="13"/>
      <c r="AN60" s="13"/>
    </row>
    <row r="61" spans="1:40" s="2" customFormat="1" ht="24.95" customHeight="1" x14ac:dyDescent="0.15">
      <c r="A61" s="35"/>
      <c r="B61" s="38"/>
      <c r="C61" s="42" t="s">
        <v>128</v>
      </c>
      <c r="D61" s="38">
        <v>25</v>
      </c>
      <c r="E61" s="16" t="s">
        <v>74</v>
      </c>
      <c r="F61" s="17">
        <v>17</v>
      </c>
      <c r="G61" s="16">
        <f t="shared" si="5"/>
        <v>14</v>
      </c>
      <c r="H61" s="18">
        <f t="shared" si="3"/>
        <v>14</v>
      </c>
      <c r="I61" s="16"/>
      <c r="J61" s="16"/>
      <c r="K61" s="16"/>
      <c r="L61" s="17">
        <v>3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>
        <v>2</v>
      </c>
      <c r="AB61" s="13"/>
      <c r="AC61" s="13"/>
      <c r="AD61" s="13"/>
      <c r="AE61" s="13">
        <v>1</v>
      </c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s="2" customFormat="1" ht="24.95" customHeight="1" x14ac:dyDescent="0.15">
      <c r="A62" s="35"/>
      <c r="B62" s="38"/>
      <c r="C62" s="42"/>
      <c r="D62" s="38"/>
      <c r="E62" s="16" t="s">
        <v>75</v>
      </c>
      <c r="F62" s="17">
        <v>8</v>
      </c>
      <c r="G62" s="16">
        <f t="shared" si="5"/>
        <v>7</v>
      </c>
      <c r="H62" s="18">
        <f t="shared" si="3"/>
        <v>7</v>
      </c>
      <c r="I62" s="16"/>
      <c r="J62" s="16"/>
      <c r="K62" s="16"/>
      <c r="L62" s="17">
        <v>1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>
        <v>1</v>
      </c>
      <c r="AH62" s="13"/>
      <c r="AI62" s="13"/>
      <c r="AJ62" s="13"/>
      <c r="AK62" s="13"/>
      <c r="AL62" s="13"/>
      <c r="AM62" s="13"/>
      <c r="AN62" s="13"/>
    </row>
    <row r="63" spans="1:40" s="2" customFormat="1" ht="24.95" customHeight="1" x14ac:dyDescent="0.15">
      <c r="A63" s="35"/>
      <c r="B63" s="38"/>
      <c r="C63" s="42" t="s">
        <v>129</v>
      </c>
      <c r="D63" s="38">
        <v>25</v>
      </c>
      <c r="E63" s="16" t="s">
        <v>74</v>
      </c>
      <c r="F63" s="17">
        <v>18</v>
      </c>
      <c r="G63" s="16">
        <f t="shared" si="5"/>
        <v>14</v>
      </c>
      <c r="H63" s="18">
        <f t="shared" si="3"/>
        <v>14</v>
      </c>
      <c r="I63" s="16"/>
      <c r="J63" s="16"/>
      <c r="K63" s="16"/>
      <c r="L63" s="17">
        <v>4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>
        <v>2</v>
      </c>
      <c r="AF63" s="13">
        <v>1</v>
      </c>
      <c r="AG63" s="13">
        <v>1</v>
      </c>
      <c r="AH63" s="13"/>
      <c r="AI63" s="13"/>
      <c r="AJ63" s="13"/>
      <c r="AK63" s="13"/>
      <c r="AL63" s="13"/>
      <c r="AM63" s="13"/>
      <c r="AN63" s="13"/>
    </row>
    <row r="64" spans="1:40" s="2" customFormat="1" ht="24.95" customHeight="1" x14ac:dyDescent="0.15">
      <c r="A64" s="35"/>
      <c r="B64" s="38"/>
      <c r="C64" s="42"/>
      <c r="D64" s="38"/>
      <c r="E64" s="16" t="s">
        <v>75</v>
      </c>
      <c r="F64" s="17">
        <v>7</v>
      </c>
      <c r="G64" s="16">
        <f t="shared" si="5"/>
        <v>6</v>
      </c>
      <c r="H64" s="18">
        <f t="shared" si="3"/>
        <v>6</v>
      </c>
      <c r="I64" s="16"/>
      <c r="J64" s="16"/>
      <c r="K64" s="16"/>
      <c r="L64" s="17">
        <v>1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>
        <v>1</v>
      </c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s="2" customFormat="1" ht="24.95" customHeight="1" x14ac:dyDescent="0.15">
      <c r="A65" s="35"/>
      <c r="B65" s="38"/>
      <c r="C65" s="42" t="s">
        <v>130</v>
      </c>
      <c r="D65" s="38">
        <v>25</v>
      </c>
      <c r="E65" s="16" t="s">
        <v>74</v>
      </c>
      <c r="F65" s="17">
        <v>17</v>
      </c>
      <c r="G65" s="16">
        <f t="shared" si="5"/>
        <v>14</v>
      </c>
      <c r="H65" s="18">
        <f t="shared" si="3"/>
        <v>14</v>
      </c>
      <c r="I65" s="16"/>
      <c r="J65" s="16"/>
      <c r="K65" s="16"/>
      <c r="L65" s="17">
        <v>3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>
        <v>1</v>
      </c>
      <c r="AF65" s="13">
        <v>1</v>
      </c>
      <c r="AG65" s="13">
        <v>1</v>
      </c>
      <c r="AH65" s="13"/>
      <c r="AI65" s="13"/>
      <c r="AJ65" s="13"/>
      <c r="AK65" s="13"/>
      <c r="AL65" s="13"/>
      <c r="AM65" s="13"/>
      <c r="AN65" s="13"/>
    </row>
    <row r="66" spans="1:40" s="2" customFormat="1" ht="24.95" customHeight="1" x14ac:dyDescent="0.15">
      <c r="A66" s="35"/>
      <c r="B66" s="38"/>
      <c r="C66" s="42"/>
      <c r="D66" s="38"/>
      <c r="E66" s="16" t="s">
        <v>75</v>
      </c>
      <c r="F66" s="17">
        <v>8</v>
      </c>
      <c r="G66" s="16">
        <f t="shared" si="5"/>
        <v>7</v>
      </c>
      <c r="H66" s="18">
        <f t="shared" si="3"/>
        <v>7</v>
      </c>
      <c r="I66" s="16"/>
      <c r="J66" s="16"/>
      <c r="K66" s="16"/>
      <c r="L66" s="17">
        <v>1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>
        <v>1</v>
      </c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s="2" customFormat="1" ht="24.95" customHeight="1" x14ac:dyDescent="0.15">
      <c r="A67" s="35"/>
      <c r="B67" s="38"/>
      <c r="C67" s="42" t="s">
        <v>131</v>
      </c>
      <c r="D67" s="38">
        <v>25</v>
      </c>
      <c r="E67" s="16" t="s">
        <v>74</v>
      </c>
      <c r="F67" s="17">
        <v>17</v>
      </c>
      <c r="G67" s="16">
        <f t="shared" ref="G67:G95" si="6">F67-L67</f>
        <v>14</v>
      </c>
      <c r="H67" s="18">
        <f t="shared" si="3"/>
        <v>14</v>
      </c>
      <c r="I67" s="16"/>
      <c r="J67" s="16"/>
      <c r="K67" s="16"/>
      <c r="L67" s="17">
        <v>3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v>1</v>
      </c>
      <c r="AB67" s="16"/>
      <c r="AC67" s="16"/>
      <c r="AD67" s="16"/>
      <c r="AE67" s="16">
        <v>1</v>
      </c>
      <c r="AF67" s="16"/>
      <c r="AG67" s="16">
        <v>1</v>
      </c>
      <c r="AH67" s="16"/>
      <c r="AI67" s="16"/>
      <c r="AJ67" s="16"/>
      <c r="AK67" s="16"/>
      <c r="AL67" s="16"/>
      <c r="AM67" s="16"/>
      <c r="AN67" s="16"/>
    </row>
    <row r="68" spans="1:40" s="2" customFormat="1" ht="24.95" customHeight="1" x14ac:dyDescent="0.15">
      <c r="A68" s="35"/>
      <c r="B68" s="38"/>
      <c r="C68" s="42"/>
      <c r="D68" s="38"/>
      <c r="E68" s="16" t="s">
        <v>75</v>
      </c>
      <c r="F68" s="17">
        <v>8</v>
      </c>
      <c r="G68" s="16">
        <f t="shared" si="6"/>
        <v>7</v>
      </c>
      <c r="H68" s="18">
        <f t="shared" si="3"/>
        <v>7</v>
      </c>
      <c r="I68" s="16"/>
      <c r="J68" s="16"/>
      <c r="K68" s="16"/>
      <c r="L68" s="17">
        <v>1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>
        <v>1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s="2" customFormat="1" ht="24.95" customHeight="1" x14ac:dyDescent="0.15">
      <c r="A69" s="35"/>
      <c r="B69" s="38"/>
      <c r="C69" s="42" t="s">
        <v>132</v>
      </c>
      <c r="D69" s="38">
        <v>45</v>
      </c>
      <c r="E69" s="16" t="s">
        <v>74</v>
      </c>
      <c r="F69" s="17">
        <v>30</v>
      </c>
      <c r="G69" s="16">
        <f t="shared" si="6"/>
        <v>24</v>
      </c>
      <c r="H69" s="18">
        <f t="shared" si="3"/>
        <v>24</v>
      </c>
      <c r="I69" s="17"/>
      <c r="J69" s="17"/>
      <c r="K69" s="17"/>
      <c r="L69" s="17">
        <v>6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>
        <v>1</v>
      </c>
      <c r="Z69" s="13"/>
      <c r="AA69" s="13"/>
      <c r="AB69" s="13"/>
      <c r="AC69" s="26">
        <v>1</v>
      </c>
      <c r="AD69" s="13">
        <v>1</v>
      </c>
      <c r="AE69" s="13">
        <v>1</v>
      </c>
      <c r="AF69" s="13">
        <v>1</v>
      </c>
      <c r="AG69" s="13">
        <v>1</v>
      </c>
      <c r="AH69" s="13"/>
      <c r="AI69" s="13"/>
      <c r="AJ69" s="13"/>
      <c r="AK69" s="13"/>
      <c r="AL69" s="13"/>
      <c r="AM69" s="13"/>
      <c r="AN69" s="13"/>
    </row>
    <row r="70" spans="1:40" s="2" customFormat="1" ht="24.95" customHeight="1" x14ac:dyDescent="0.15">
      <c r="A70" s="35"/>
      <c r="B70" s="38"/>
      <c r="C70" s="42"/>
      <c r="D70" s="38"/>
      <c r="E70" s="16" t="s">
        <v>75</v>
      </c>
      <c r="F70" s="17">
        <v>15</v>
      </c>
      <c r="G70" s="16">
        <f t="shared" si="6"/>
        <v>12</v>
      </c>
      <c r="H70" s="18">
        <f t="shared" si="3"/>
        <v>12</v>
      </c>
      <c r="I70" s="17"/>
      <c r="J70" s="17"/>
      <c r="K70" s="17"/>
      <c r="L70" s="17">
        <v>3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>
        <v>1</v>
      </c>
      <c r="AB70" s="13">
        <v>2</v>
      </c>
      <c r="AC70" s="27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1:40" s="2" customFormat="1" ht="24.95" customHeight="1" x14ac:dyDescent="0.15">
      <c r="A71" s="35"/>
      <c r="B71" s="38"/>
      <c r="C71" s="42" t="s">
        <v>133</v>
      </c>
      <c r="D71" s="38">
        <v>50</v>
      </c>
      <c r="E71" s="16" t="s">
        <v>74</v>
      </c>
      <c r="F71" s="17">
        <v>35</v>
      </c>
      <c r="G71" s="16">
        <f t="shared" si="6"/>
        <v>28</v>
      </c>
      <c r="H71" s="18">
        <f t="shared" si="3"/>
        <v>28</v>
      </c>
      <c r="I71" s="17"/>
      <c r="J71" s="17"/>
      <c r="K71" s="17"/>
      <c r="L71" s="17">
        <v>7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>
        <v>2</v>
      </c>
      <c r="AC71" s="28">
        <v>1</v>
      </c>
      <c r="AD71" s="13">
        <v>1</v>
      </c>
      <c r="AE71" s="13">
        <v>1</v>
      </c>
      <c r="AF71" s="13"/>
      <c r="AG71" s="13">
        <v>2</v>
      </c>
      <c r="AH71" s="13"/>
      <c r="AI71" s="13"/>
      <c r="AJ71" s="13"/>
      <c r="AK71" s="13"/>
      <c r="AL71" s="13"/>
      <c r="AM71" s="13"/>
      <c r="AN71" s="13"/>
    </row>
    <row r="72" spans="1:40" s="2" customFormat="1" ht="24.95" customHeight="1" x14ac:dyDescent="0.15">
      <c r="A72" s="35"/>
      <c r="B72" s="38"/>
      <c r="C72" s="42"/>
      <c r="D72" s="38"/>
      <c r="E72" s="16" t="s">
        <v>75</v>
      </c>
      <c r="F72" s="17">
        <v>15</v>
      </c>
      <c r="G72" s="16">
        <f t="shared" si="6"/>
        <v>12</v>
      </c>
      <c r="H72" s="18">
        <f t="shared" ref="H72:H97" si="7">G72-I72-J72-K72</f>
        <v>12</v>
      </c>
      <c r="I72" s="17"/>
      <c r="J72" s="17"/>
      <c r="K72" s="17"/>
      <c r="L72" s="17">
        <v>3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>
        <v>1</v>
      </c>
      <c r="Z72" s="13"/>
      <c r="AA72" s="13">
        <v>2</v>
      </c>
      <c r="AB72" s="13"/>
      <c r="AC72" s="28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s="2" customFormat="1" ht="24.95" customHeight="1" x14ac:dyDescent="0.15">
      <c r="A73" s="35" t="s">
        <v>26</v>
      </c>
      <c r="B73" s="38">
        <f>SUM(D73:D77)</f>
        <v>360</v>
      </c>
      <c r="C73" s="15" t="s">
        <v>143</v>
      </c>
      <c r="D73" s="16">
        <v>100</v>
      </c>
      <c r="E73" s="16" t="s">
        <v>75</v>
      </c>
      <c r="F73" s="17">
        <v>100</v>
      </c>
      <c r="G73" s="16">
        <f t="shared" si="6"/>
        <v>79</v>
      </c>
      <c r="H73" s="18">
        <f t="shared" si="7"/>
        <v>68</v>
      </c>
      <c r="I73" s="17">
        <v>3</v>
      </c>
      <c r="J73" s="17">
        <v>3</v>
      </c>
      <c r="K73" s="17">
        <v>5</v>
      </c>
      <c r="L73" s="17">
        <v>21</v>
      </c>
      <c r="M73" s="13">
        <v>3</v>
      </c>
      <c r="N73" s="13"/>
      <c r="O73" s="13">
        <v>2</v>
      </c>
      <c r="P73" s="13"/>
      <c r="Q73" s="13"/>
      <c r="R73" s="13"/>
      <c r="S73" s="13">
        <v>2</v>
      </c>
      <c r="T73" s="13"/>
      <c r="U73" s="13">
        <v>2</v>
      </c>
      <c r="V73" s="13">
        <v>1</v>
      </c>
      <c r="W73" s="13"/>
      <c r="X73" s="13">
        <v>1</v>
      </c>
      <c r="Y73" s="13"/>
      <c r="Z73" s="13">
        <v>1</v>
      </c>
      <c r="AA73" s="13">
        <v>1</v>
      </c>
      <c r="AB73" s="13">
        <v>1</v>
      </c>
      <c r="AC73" s="13"/>
      <c r="AD73" s="13"/>
      <c r="AE73" s="13"/>
      <c r="AF73" s="13">
        <v>1</v>
      </c>
      <c r="AG73" s="13">
        <v>1</v>
      </c>
      <c r="AH73" s="13"/>
      <c r="AI73" s="13"/>
      <c r="AJ73" s="13">
        <v>2</v>
      </c>
      <c r="AK73" s="13">
        <v>2</v>
      </c>
      <c r="AL73" s="13">
        <v>1</v>
      </c>
      <c r="AM73" s="13"/>
      <c r="AN73" s="13"/>
    </row>
    <row r="74" spans="1:40" s="2" customFormat="1" ht="24.95" customHeight="1" x14ac:dyDescent="0.15">
      <c r="A74" s="35"/>
      <c r="B74" s="38"/>
      <c r="C74" s="15" t="s">
        <v>144</v>
      </c>
      <c r="D74" s="16">
        <v>50</v>
      </c>
      <c r="E74" s="16" t="s">
        <v>75</v>
      </c>
      <c r="F74" s="17">
        <v>50</v>
      </c>
      <c r="G74" s="16">
        <f t="shared" si="6"/>
        <v>50</v>
      </c>
      <c r="H74" s="18">
        <f t="shared" si="7"/>
        <v>50</v>
      </c>
      <c r="I74" s="17"/>
      <c r="J74" s="17"/>
      <c r="K74" s="17"/>
      <c r="L74" s="17">
        <v>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1:40" s="2" customFormat="1" ht="24.95" customHeight="1" x14ac:dyDescent="0.15">
      <c r="A75" s="35"/>
      <c r="B75" s="38"/>
      <c r="C75" s="15" t="s">
        <v>27</v>
      </c>
      <c r="D75" s="16">
        <v>80</v>
      </c>
      <c r="E75" s="16" t="s">
        <v>75</v>
      </c>
      <c r="F75" s="17">
        <v>80</v>
      </c>
      <c r="G75" s="16">
        <f t="shared" si="6"/>
        <v>63</v>
      </c>
      <c r="H75" s="18">
        <f t="shared" si="7"/>
        <v>60</v>
      </c>
      <c r="I75" s="16"/>
      <c r="J75" s="16">
        <v>3</v>
      </c>
      <c r="K75" s="16"/>
      <c r="L75" s="17">
        <v>17</v>
      </c>
      <c r="M75" s="13"/>
      <c r="N75" s="13">
        <v>2</v>
      </c>
      <c r="O75" s="13"/>
      <c r="P75" s="13"/>
      <c r="Q75" s="13"/>
      <c r="R75" s="13">
        <v>2</v>
      </c>
      <c r="S75" s="13"/>
      <c r="T75" s="13"/>
      <c r="U75" s="13"/>
      <c r="V75" s="13">
        <v>1</v>
      </c>
      <c r="W75" s="13">
        <v>3</v>
      </c>
      <c r="X75" s="13">
        <v>3</v>
      </c>
      <c r="Y75" s="13"/>
      <c r="Z75" s="13"/>
      <c r="AA75" s="13"/>
      <c r="AB75" s="13"/>
      <c r="AC75" s="13">
        <v>1</v>
      </c>
      <c r="AD75" s="13"/>
      <c r="AE75" s="13">
        <v>3</v>
      </c>
      <c r="AF75" s="13"/>
      <c r="AG75" s="13"/>
      <c r="AH75" s="13"/>
      <c r="AI75" s="13"/>
      <c r="AJ75" s="13"/>
      <c r="AK75" s="13"/>
      <c r="AL75" s="13">
        <v>2</v>
      </c>
      <c r="AM75" s="13"/>
      <c r="AN75" s="13"/>
    </row>
    <row r="76" spans="1:40" s="2" customFormat="1" ht="24.95" customHeight="1" x14ac:dyDescent="0.15">
      <c r="A76" s="35"/>
      <c r="B76" s="38"/>
      <c r="C76" s="15" t="s">
        <v>65</v>
      </c>
      <c r="D76" s="16">
        <v>50</v>
      </c>
      <c r="E76" s="16" t="s">
        <v>75</v>
      </c>
      <c r="F76" s="17">
        <v>50</v>
      </c>
      <c r="G76" s="16">
        <f t="shared" si="6"/>
        <v>38</v>
      </c>
      <c r="H76" s="18">
        <f t="shared" si="7"/>
        <v>36</v>
      </c>
      <c r="I76" s="16"/>
      <c r="J76" s="16">
        <v>2</v>
      </c>
      <c r="K76" s="16"/>
      <c r="L76" s="17">
        <v>12</v>
      </c>
      <c r="M76" s="13"/>
      <c r="N76" s="13">
        <v>3</v>
      </c>
      <c r="O76" s="13">
        <v>2</v>
      </c>
      <c r="P76" s="13"/>
      <c r="Q76" s="13"/>
      <c r="R76" s="13"/>
      <c r="S76" s="13"/>
      <c r="T76" s="13"/>
      <c r="U76" s="13"/>
      <c r="V76" s="13"/>
      <c r="W76" s="13">
        <v>3</v>
      </c>
      <c r="X76" s="13"/>
      <c r="Y76" s="13">
        <v>2</v>
      </c>
      <c r="Z76" s="13"/>
      <c r="AA76" s="13"/>
      <c r="AB76" s="13"/>
      <c r="AC76" s="13"/>
      <c r="AD76" s="13"/>
      <c r="AE76" s="13">
        <v>2</v>
      </c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40" s="2" customFormat="1" ht="24.95" customHeight="1" x14ac:dyDescent="0.15">
      <c r="A77" s="35"/>
      <c r="B77" s="38"/>
      <c r="C77" s="15" t="s">
        <v>121</v>
      </c>
      <c r="D77" s="16">
        <v>80</v>
      </c>
      <c r="E77" s="16" t="s">
        <v>75</v>
      </c>
      <c r="F77" s="17">
        <v>80</v>
      </c>
      <c r="G77" s="16">
        <f t="shared" si="6"/>
        <v>63</v>
      </c>
      <c r="H77" s="18">
        <f t="shared" si="7"/>
        <v>58</v>
      </c>
      <c r="I77" s="16">
        <v>2</v>
      </c>
      <c r="J77" s="16">
        <v>3</v>
      </c>
      <c r="K77" s="16"/>
      <c r="L77" s="17">
        <v>17</v>
      </c>
      <c r="M77" s="13">
        <v>3</v>
      </c>
      <c r="N77" s="13">
        <v>3</v>
      </c>
      <c r="O77" s="13"/>
      <c r="P77" s="13">
        <v>2</v>
      </c>
      <c r="Q77" s="13"/>
      <c r="R77" s="13"/>
      <c r="S77" s="13">
        <v>1</v>
      </c>
      <c r="T77" s="13"/>
      <c r="U77" s="13"/>
      <c r="V77" s="13"/>
      <c r="W77" s="13"/>
      <c r="X77" s="13">
        <v>2</v>
      </c>
      <c r="Y77" s="13"/>
      <c r="Z77" s="13"/>
      <c r="AA77" s="13">
        <v>1</v>
      </c>
      <c r="AB77" s="13">
        <v>2</v>
      </c>
      <c r="AC77" s="13"/>
      <c r="AD77" s="13"/>
      <c r="AE77" s="13"/>
      <c r="AF77" s="13"/>
      <c r="AG77" s="13">
        <v>1</v>
      </c>
      <c r="AH77" s="13"/>
      <c r="AI77" s="13">
        <v>2</v>
      </c>
      <c r="AJ77" s="13"/>
      <c r="AK77" s="13"/>
      <c r="AL77" s="13"/>
      <c r="AM77" s="13"/>
      <c r="AN77" s="13"/>
    </row>
    <row r="78" spans="1:40" s="2" customFormat="1" ht="42" customHeight="1" x14ac:dyDescent="0.15">
      <c r="A78" s="14" t="s">
        <v>29</v>
      </c>
      <c r="B78" s="16">
        <f>D78</f>
        <v>290</v>
      </c>
      <c r="C78" s="15" t="s">
        <v>134</v>
      </c>
      <c r="D78" s="16">
        <v>290</v>
      </c>
      <c r="E78" s="16" t="s">
        <v>75</v>
      </c>
      <c r="F78" s="17">
        <v>290</v>
      </c>
      <c r="G78" s="16">
        <f t="shared" si="6"/>
        <v>244</v>
      </c>
      <c r="H78" s="18">
        <f t="shared" si="7"/>
        <v>224</v>
      </c>
      <c r="I78" s="17">
        <v>4</v>
      </c>
      <c r="J78" s="17">
        <v>6</v>
      </c>
      <c r="K78" s="17">
        <v>10</v>
      </c>
      <c r="L78" s="17">
        <v>46</v>
      </c>
      <c r="M78" s="13">
        <v>3</v>
      </c>
      <c r="N78" s="13">
        <v>3</v>
      </c>
      <c r="O78" s="13">
        <v>2</v>
      </c>
      <c r="P78" s="13"/>
      <c r="Q78" s="13">
        <v>2</v>
      </c>
      <c r="R78" s="13">
        <v>2</v>
      </c>
      <c r="S78" s="13">
        <v>1</v>
      </c>
      <c r="T78" s="13">
        <v>2</v>
      </c>
      <c r="U78" s="13"/>
      <c r="V78" s="13"/>
      <c r="W78" s="13">
        <v>3</v>
      </c>
      <c r="X78" s="13">
        <v>4</v>
      </c>
      <c r="Y78" s="13">
        <v>3</v>
      </c>
      <c r="Z78" s="13">
        <v>1</v>
      </c>
      <c r="AA78" s="13">
        <v>2</v>
      </c>
      <c r="AB78" s="13">
        <v>2</v>
      </c>
      <c r="AC78" s="13"/>
      <c r="AD78" s="13">
        <v>2</v>
      </c>
      <c r="AE78" s="13">
        <v>3</v>
      </c>
      <c r="AF78" s="13">
        <v>2</v>
      </c>
      <c r="AG78" s="13">
        <v>2</v>
      </c>
      <c r="AH78" s="13"/>
      <c r="AI78" s="13">
        <v>2</v>
      </c>
      <c r="AJ78" s="13">
        <v>2</v>
      </c>
      <c r="AK78" s="13">
        <v>1</v>
      </c>
      <c r="AL78" s="13">
        <v>2</v>
      </c>
      <c r="AM78" s="13"/>
      <c r="AN78" s="13"/>
    </row>
    <row r="79" spans="1:40" s="2" customFormat="1" ht="24.95" customHeight="1" x14ac:dyDescent="0.15">
      <c r="A79" s="35" t="s">
        <v>30</v>
      </c>
      <c r="B79" s="38">
        <f>SUM(D79:D81)</f>
        <v>373</v>
      </c>
      <c r="C79" s="15" t="s">
        <v>56</v>
      </c>
      <c r="D79" s="16">
        <v>100</v>
      </c>
      <c r="E79" s="16" t="s">
        <v>75</v>
      </c>
      <c r="F79" s="17">
        <v>100</v>
      </c>
      <c r="G79" s="16">
        <f t="shared" si="6"/>
        <v>80</v>
      </c>
      <c r="H79" s="18">
        <f t="shared" si="7"/>
        <v>75</v>
      </c>
      <c r="I79" s="17"/>
      <c r="J79" s="17">
        <v>5</v>
      </c>
      <c r="K79" s="17"/>
      <c r="L79" s="17">
        <v>20</v>
      </c>
      <c r="M79" s="13"/>
      <c r="N79" s="13">
        <v>2</v>
      </c>
      <c r="O79" s="13"/>
      <c r="P79" s="13"/>
      <c r="Q79" s="13"/>
      <c r="R79" s="13">
        <v>2</v>
      </c>
      <c r="S79" s="13"/>
      <c r="T79" s="13">
        <v>2</v>
      </c>
      <c r="U79" s="13"/>
      <c r="V79" s="13"/>
      <c r="W79" s="13">
        <v>3</v>
      </c>
      <c r="X79" s="13">
        <v>3</v>
      </c>
      <c r="Y79" s="13">
        <v>3</v>
      </c>
      <c r="Z79" s="13">
        <v>1</v>
      </c>
      <c r="AA79" s="13"/>
      <c r="AB79" s="13"/>
      <c r="AC79" s="13"/>
      <c r="AD79" s="13"/>
      <c r="AE79" s="13">
        <v>3</v>
      </c>
      <c r="AF79" s="13"/>
      <c r="AG79" s="13"/>
      <c r="AH79" s="13"/>
      <c r="AI79" s="13">
        <v>1</v>
      </c>
      <c r="AJ79" s="13"/>
      <c r="AK79" s="13"/>
      <c r="AL79" s="13"/>
      <c r="AM79" s="13"/>
      <c r="AN79" s="13"/>
    </row>
    <row r="80" spans="1:40" s="2" customFormat="1" ht="42.75" customHeight="1" x14ac:dyDescent="0.15">
      <c r="A80" s="35"/>
      <c r="B80" s="38"/>
      <c r="C80" s="15" t="s">
        <v>31</v>
      </c>
      <c r="D80" s="16">
        <v>173</v>
      </c>
      <c r="E80" s="16" t="s">
        <v>75</v>
      </c>
      <c r="F80" s="17">
        <v>173</v>
      </c>
      <c r="G80" s="16">
        <f t="shared" si="6"/>
        <v>143</v>
      </c>
      <c r="H80" s="18">
        <f t="shared" si="7"/>
        <v>123</v>
      </c>
      <c r="I80" s="17">
        <v>4</v>
      </c>
      <c r="J80" s="17">
        <v>6</v>
      </c>
      <c r="K80" s="17">
        <v>10</v>
      </c>
      <c r="L80" s="17">
        <v>30</v>
      </c>
      <c r="M80" s="13">
        <v>3</v>
      </c>
      <c r="N80" s="13">
        <v>3</v>
      </c>
      <c r="O80" s="13">
        <v>2</v>
      </c>
      <c r="P80" s="13">
        <v>2</v>
      </c>
      <c r="Q80" s="13">
        <v>2</v>
      </c>
      <c r="R80" s="13"/>
      <c r="S80" s="13">
        <v>2</v>
      </c>
      <c r="T80" s="13"/>
      <c r="U80" s="13"/>
      <c r="V80" s="13">
        <v>2</v>
      </c>
      <c r="W80" s="13"/>
      <c r="X80" s="13">
        <v>3</v>
      </c>
      <c r="Y80" s="13"/>
      <c r="Z80" s="13"/>
      <c r="AA80" s="13">
        <v>1</v>
      </c>
      <c r="AB80" s="13">
        <v>2</v>
      </c>
      <c r="AC80" s="13">
        <v>2</v>
      </c>
      <c r="AD80" s="13"/>
      <c r="AE80" s="13">
        <v>2</v>
      </c>
      <c r="AF80" s="13"/>
      <c r="AG80" s="13"/>
      <c r="AH80" s="13"/>
      <c r="AI80" s="13"/>
      <c r="AJ80" s="13">
        <v>2</v>
      </c>
      <c r="AK80" s="13">
        <v>2</v>
      </c>
      <c r="AL80" s="13"/>
      <c r="AM80" s="13"/>
      <c r="AN80" s="13"/>
    </row>
    <row r="81" spans="1:40" s="2" customFormat="1" ht="24.95" customHeight="1" x14ac:dyDescent="0.15">
      <c r="A81" s="35"/>
      <c r="B81" s="38"/>
      <c r="C81" s="15" t="s">
        <v>32</v>
      </c>
      <c r="D81" s="16">
        <v>100</v>
      </c>
      <c r="E81" s="16" t="s">
        <v>75</v>
      </c>
      <c r="F81" s="17">
        <v>100</v>
      </c>
      <c r="G81" s="16">
        <f t="shared" si="6"/>
        <v>83</v>
      </c>
      <c r="H81" s="18">
        <f t="shared" si="7"/>
        <v>78</v>
      </c>
      <c r="I81" s="17">
        <v>2</v>
      </c>
      <c r="J81" s="17">
        <v>3</v>
      </c>
      <c r="K81" s="17"/>
      <c r="L81" s="17">
        <v>17</v>
      </c>
      <c r="M81" s="13"/>
      <c r="N81" s="13">
        <v>2</v>
      </c>
      <c r="O81" s="13"/>
      <c r="P81" s="13"/>
      <c r="Q81" s="13"/>
      <c r="R81" s="13"/>
      <c r="S81" s="13"/>
      <c r="T81" s="13"/>
      <c r="U81" s="13">
        <v>2</v>
      </c>
      <c r="V81" s="13">
        <v>1</v>
      </c>
      <c r="W81" s="13"/>
      <c r="X81" s="13"/>
      <c r="Y81" s="13">
        <v>2</v>
      </c>
      <c r="Z81" s="13"/>
      <c r="AA81" s="13"/>
      <c r="AB81" s="13">
        <v>2</v>
      </c>
      <c r="AC81" s="13"/>
      <c r="AD81" s="13"/>
      <c r="AE81" s="13">
        <v>3</v>
      </c>
      <c r="AF81" s="13">
        <v>1</v>
      </c>
      <c r="AG81" s="13">
        <v>2</v>
      </c>
      <c r="AH81" s="13"/>
      <c r="AI81" s="13"/>
      <c r="AJ81" s="13"/>
      <c r="AK81" s="13"/>
      <c r="AL81" s="13">
        <v>2</v>
      </c>
      <c r="AM81" s="13"/>
      <c r="AN81" s="13"/>
    </row>
    <row r="82" spans="1:40" s="2" customFormat="1" ht="24.95" customHeight="1" x14ac:dyDescent="0.15">
      <c r="A82" s="35" t="s">
        <v>35</v>
      </c>
      <c r="B82" s="38">
        <f>SUM(D82:D86)</f>
        <v>370</v>
      </c>
      <c r="C82" s="15" t="s">
        <v>122</v>
      </c>
      <c r="D82" s="16">
        <v>100</v>
      </c>
      <c r="E82" s="16" t="s">
        <v>75</v>
      </c>
      <c r="F82" s="17">
        <v>100</v>
      </c>
      <c r="G82" s="16">
        <f t="shared" si="6"/>
        <v>83</v>
      </c>
      <c r="H82" s="18">
        <f t="shared" si="7"/>
        <v>78</v>
      </c>
      <c r="I82" s="17">
        <v>2</v>
      </c>
      <c r="J82" s="17">
        <v>3</v>
      </c>
      <c r="K82" s="17"/>
      <c r="L82" s="17">
        <v>17</v>
      </c>
      <c r="M82" s="13">
        <v>2</v>
      </c>
      <c r="N82" s="13">
        <v>1</v>
      </c>
      <c r="O82" s="13">
        <v>2</v>
      </c>
      <c r="P82" s="13">
        <v>1</v>
      </c>
      <c r="Q82" s="13"/>
      <c r="R82" s="13"/>
      <c r="S82" s="13">
        <v>1</v>
      </c>
      <c r="T82" s="13"/>
      <c r="U82" s="13">
        <v>1</v>
      </c>
      <c r="V82" s="13">
        <v>1</v>
      </c>
      <c r="W82" s="13"/>
      <c r="X82" s="13">
        <v>3</v>
      </c>
      <c r="Y82" s="13"/>
      <c r="Z82" s="13">
        <v>1</v>
      </c>
      <c r="AA82" s="13">
        <v>1</v>
      </c>
      <c r="AB82" s="13">
        <v>1</v>
      </c>
      <c r="AC82" s="13"/>
      <c r="AD82" s="13">
        <v>2</v>
      </c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spans="1:40" s="2" customFormat="1" ht="24.95" customHeight="1" x14ac:dyDescent="0.15">
      <c r="A83" s="35"/>
      <c r="B83" s="38"/>
      <c r="C83" s="15" t="s">
        <v>36</v>
      </c>
      <c r="D83" s="16">
        <v>80</v>
      </c>
      <c r="E83" s="16" t="s">
        <v>75</v>
      </c>
      <c r="F83" s="17">
        <v>80</v>
      </c>
      <c r="G83" s="16">
        <f t="shared" si="6"/>
        <v>63</v>
      </c>
      <c r="H83" s="18">
        <f t="shared" si="7"/>
        <v>60</v>
      </c>
      <c r="I83" s="17"/>
      <c r="J83" s="17">
        <v>3</v>
      </c>
      <c r="K83" s="17"/>
      <c r="L83" s="17">
        <v>17</v>
      </c>
      <c r="M83" s="13">
        <v>1</v>
      </c>
      <c r="N83" s="13"/>
      <c r="O83" s="13"/>
      <c r="P83" s="13">
        <v>1</v>
      </c>
      <c r="Q83" s="13"/>
      <c r="R83" s="13"/>
      <c r="S83" s="13">
        <v>2</v>
      </c>
      <c r="T83" s="13"/>
      <c r="U83" s="13"/>
      <c r="V83" s="13">
        <v>1</v>
      </c>
      <c r="W83" s="13">
        <v>1</v>
      </c>
      <c r="X83" s="13">
        <v>3</v>
      </c>
      <c r="Y83" s="13"/>
      <c r="Z83" s="13">
        <v>1</v>
      </c>
      <c r="AA83" s="13">
        <v>1</v>
      </c>
      <c r="AB83" s="13">
        <v>2</v>
      </c>
      <c r="AC83" s="13"/>
      <c r="AD83" s="13">
        <v>2</v>
      </c>
      <c r="AE83" s="13"/>
      <c r="AF83" s="13"/>
      <c r="AG83" s="13"/>
      <c r="AH83" s="13"/>
      <c r="AI83" s="13">
        <v>2</v>
      </c>
      <c r="AJ83" s="13"/>
      <c r="AK83" s="13"/>
      <c r="AL83" s="13"/>
      <c r="AM83" s="13"/>
      <c r="AN83" s="13"/>
    </row>
    <row r="84" spans="1:40" s="2" customFormat="1" ht="24.95" customHeight="1" x14ac:dyDescent="0.15">
      <c r="A84" s="35"/>
      <c r="B84" s="38"/>
      <c r="C84" s="15" t="s">
        <v>37</v>
      </c>
      <c r="D84" s="16">
        <v>100</v>
      </c>
      <c r="E84" s="16" t="s">
        <v>75</v>
      </c>
      <c r="F84" s="17">
        <v>100</v>
      </c>
      <c r="G84" s="16">
        <f t="shared" si="6"/>
        <v>80</v>
      </c>
      <c r="H84" s="18">
        <f t="shared" si="7"/>
        <v>77</v>
      </c>
      <c r="I84" s="17"/>
      <c r="J84" s="17">
        <v>3</v>
      </c>
      <c r="K84" s="17"/>
      <c r="L84" s="17">
        <v>20</v>
      </c>
      <c r="M84" s="13"/>
      <c r="N84" s="13"/>
      <c r="O84" s="13"/>
      <c r="P84" s="13"/>
      <c r="Q84" s="13"/>
      <c r="R84" s="13"/>
      <c r="S84" s="13">
        <v>2</v>
      </c>
      <c r="T84" s="13">
        <v>2</v>
      </c>
      <c r="U84" s="13">
        <v>1</v>
      </c>
      <c r="V84" s="13"/>
      <c r="W84" s="13"/>
      <c r="X84" s="13">
        <v>2</v>
      </c>
      <c r="Y84" s="13">
        <v>2</v>
      </c>
      <c r="Z84" s="13"/>
      <c r="AA84" s="13">
        <v>2</v>
      </c>
      <c r="AB84" s="13">
        <v>2</v>
      </c>
      <c r="AC84" s="13"/>
      <c r="AD84" s="13">
        <v>1</v>
      </c>
      <c r="AE84" s="13">
        <v>2</v>
      </c>
      <c r="AF84" s="13"/>
      <c r="AG84" s="13"/>
      <c r="AH84" s="13"/>
      <c r="AI84" s="13">
        <v>2</v>
      </c>
      <c r="AJ84" s="13"/>
      <c r="AK84" s="13">
        <v>2</v>
      </c>
      <c r="AL84" s="13"/>
      <c r="AM84" s="13"/>
      <c r="AN84" s="13"/>
    </row>
    <row r="85" spans="1:40" s="2" customFormat="1" ht="24.95" customHeight="1" x14ac:dyDescent="0.15">
      <c r="A85" s="35"/>
      <c r="B85" s="38"/>
      <c r="C85" s="15" t="s">
        <v>58</v>
      </c>
      <c r="D85" s="16">
        <v>45</v>
      </c>
      <c r="E85" s="16" t="s">
        <v>75</v>
      </c>
      <c r="F85" s="17">
        <v>45</v>
      </c>
      <c r="G85" s="16">
        <f t="shared" si="6"/>
        <v>35</v>
      </c>
      <c r="H85" s="18">
        <f t="shared" si="7"/>
        <v>35</v>
      </c>
      <c r="I85" s="17"/>
      <c r="J85" s="17"/>
      <c r="K85" s="17"/>
      <c r="L85" s="17">
        <v>10</v>
      </c>
      <c r="M85" s="13"/>
      <c r="N85" s="13">
        <v>2</v>
      </c>
      <c r="O85" s="13"/>
      <c r="P85" s="13"/>
      <c r="Q85" s="13"/>
      <c r="R85" s="13"/>
      <c r="S85" s="13"/>
      <c r="T85" s="13">
        <v>2</v>
      </c>
      <c r="U85" s="13"/>
      <c r="V85" s="13"/>
      <c r="W85" s="13">
        <v>2</v>
      </c>
      <c r="X85" s="13">
        <v>1</v>
      </c>
      <c r="Y85" s="13">
        <v>1</v>
      </c>
      <c r="Z85" s="13"/>
      <c r="AA85" s="13"/>
      <c r="AB85" s="13"/>
      <c r="AC85" s="13"/>
      <c r="AD85" s="13"/>
      <c r="AE85" s="13">
        <v>2</v>
      </c>
      <c r="AF85" s="13"/>
      <c r="AG85" s="13"/>
      <c r="AH85" s="13"/>
      <c r="AI85" s="13"/>
      <c r="AJ85" s="13"/>
      <c r="AK85" s="13"/>
      <c r="AL85" s="13"/>
      <c r="AM85" s="13"/>
      <c r="AN85" s="13"/>
    </row>
    <row r="86" spans="1:40" s="2" customFormat="1" ht="24.95" customHeight="1" x14ac:dyDescent="0.15">
      <c r="A86" s="35"/>
      <c r="B86" s="38"/>
      <c r="C86" s="15" t="s">
        <v>39</v>
      </c>
      <c r="D86" s="16">
        <v>45</v>
      </c>
      <c r="E86" s="16" t="s">
        <v>75</v>
      </c>
      <c r="F86" s="17">
        <v>45</v>
      </c>
      <c r="G86" s="16">
        <f t="shared" si="6"/>
        <v>35</v>
      </c>
      <c r="H86" s="18">
        <f t="shared" si="7"/>
        <v>35</v>
      </c>
      <c r="I86" s="17"/>
      <c r="J86" s="17"/>
      <c r="K86" s="17"/>
      <c r="L86" s="17">
        <v>10</v>
      </c>
      <c r="M86" s="13"/>
      <c r="N86" s="13"/>
      <c r="O86" s="13"/>
      <c r="P86" s="13"/>
      <c r="Q86" s="13"/>
      <c r="R86" s="13"/>
      <c r="S86" s="13">
        <v>2</v>
      </c>
      <c r="T86" s="13"/>
      <c r="U86" s="13"/>
      <c r="V86" s="13">
        <v>2</v>
      </c>
      <c r="W86" s="13"/>
      <c r="X86" s="13"/>
      <c r="Y86" s="13"/>
      <c r="Z86" s="13"/>
      <c r="AA86" s="13"/>
      <c r="AB86" s="13"/>
      <c r="AC86" s="13"/>
      <c r="AD86" s="13"/>
      <c r="AE86" s="13">
        <v>2</v>
      </c>
      <c r="AF86" s="13"/>
      <c r="AG86" s="13"/>
      <c r="AH86" s="13"/>
      <c r="AI86" s="13">
        <v>2</v>
      </c>
      <c r="AJ86" s="13"/>
      <c r="AK86" s="13"/>
      <c r="AL86" s="13">
        <v>2</v>
      </c>
      <c r="AM86" s="13"/>
      <c r="AN86" s="13"/>
    </row>
    <row r="87" spans="1:40" s="2" customFormat="1" ht="24.95" customHeight="1" x14ac:dyDescent="0.15">
      <c r="A87" s="35" t="s">
        <v>63</v>
      </c>
      <c r="B87" s="38">
        <f>SUM(D87:D90)</f>
        <v>320</v>
      </c>
      <c r="C87" s="15" t="s">
        <v>69</v>
      </c>
      <c r="D87" s="16">
        <v>60</v>
      </c>
      <c r="E87" s="16" t="s">
        <v>75</v>
      </c>
      <c r="F87" s="17">
        <v>60</v>
      </c>
      <c r="G87" s="16">
        <f t="shared" si="6"/>
        <v>51</v>
      </c>
      <c r="H87" s="18">
        <f t="shared" si="7"/>
        <v>51</v>
      </c>
      <c r="I87" s="16"/>
      <c r="J87" s="16"/>
      <c r="K87" s="16"/>
      <c r="L87" s="17">
        <v>9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>
        <v>3</v>
      </c>
      <c r="Y87" s="16">
        <v>1</v>
      </c>
      <c r="Z87" s="16"/>
      <c r="AA87" s="16">
        <v>2</v>
      </c>
      <c r="AB87" s="16">
        <v>1</v>
      </c>
      <c r="AC87" s="16"/>
      <c r="AD87" s="16"/>
      <c r="AE87" s="16">
        <v>2</v>
      </c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s="2" customFormat="1" ht="24.95" customHeight="1" x14ac:dyDescent="0.15">
      <c r="A88" s="35"/>
      <c r="B88" s="38"/>
      <c r="C88" s="15" t="s">
        <v>28</v>
      </c>
      <c r="D88" s="16">
        <v>100</v>
      </c>
      <c r="E88" s="16" t="s">
        <v>75</v>
      </c>
      <c r="F88" s="17">
        <v>100</v>
      </c>
      <c r="G88" s="16">
        <f t="shared" si="6"/>
        <v>83</v>
      </c>
      <c r="H88" s="18">
        <f t="shared" si="7"/>
        <v>80</v>
      </c>
      <c r="I88" s="17"/>
      <c r="J88" s="17">
        <v>3</v>
      </c>
      <c r="K88" s="17"/>
      <c r="L88" s="17">
        <v>17</v>
      </c>
      <c r="M88" s="13">
        <v>3</v>
      </c>
      <c r="N88" s="13"/>
      <c r="O88" s="13"/>
      <c r="P88" s="13"/>
      <c r="Q88" s="13"/>
      <c r="R88" s="13"/>
      <c r="S88" s="13"/>
      <c r="T88" s="13">
        <v>2</v>
      </c>
      <c r="U88" s="13">
        <v>2</v>
      </c>
      <c r="V88" s="13">
        <v>2</v>
      </c>
      <c r="W88" s="13">
        <v>3</v>
      </c>
      <c r="X88" s="13"/>
      <c r="Y88" s="13"/>
      <c r="Z88" s="13"/>
      <c r="AA88" s="13"/>
      <c r="AB88" s="13">
        <v>2</v>
      </c>
      <c r="AC88" s="13"/>
      <c r="AD88" s="13"/>
      <c r="AE88" s="13">
        <v>2</v>
      </c>
      <c r="AF88" s="13"/>
      <c r="AG88" s="13">
        <v>1</v>
      </c>
      <c r="AH88" s="13"/>
      <c r="AI88" s="13"/>
      <c r="AJ88" s="13"/>
      <c r="AK88" s="13"/>
      <c r="AL88" s="13"/>
      <c r="AM88" s="13"/>
      <c r="AN88" s="13"/>
    </row>
    <row r="89" spans="1:40" s="2" customFormat="1" ht="24.95" customHeight="1" x14ac:dyDescent="0.15">
      <c r="A89" s="35"/>
      <c r="B89" s="38"/>
      <c r="C89" s="15" t="s">
        <v>57</v>
      </c>
      <c r="D89" s="16">
        <v>100</v>
      </c>
      <c r="E89" s="16" t="s">
        <v>75</v>
      </c>
      <c r="F89" s="17">
        <v>100</v>
      </c>
      <c r="G89" s="16">
        <f t="shared" si="6"/>
        <v>84</v>
      </c>
      <c r="H89" s="18">
        <f t="shared" si="7"/>
        <v>81</v>
      </c>
      <c r="I89" s="17"/>
      <c r="J89" s="17">
        <v>3</v>
      </c>
      <c r="K89" s="17"/>
      <c r="L89" s="17">
        <v>16</v>
      </c>
      <c r="M89" s="13"/>
      <c r="N89" s="13">
        <v>3</v>
      </c>
      <c r="O89" s="13"/>
      <c r="P89" s="13"/>
      <c r="Q89" s="13"/>
      <c r="R89" s="13"/>
      <c r="S89" s="13"/>
      <c r="T89" s="13"/>
      <c r="U89" s="13">
        <v>2</v>
      </c>
      <c r="V89" s="13"/>
      <c r="W89" s="13">
        <v>3</v>
      </c>
      <c r="X89" s="13">
        <v>3</v>
      </c>
      <c r="Y89" s="13"/>
      <c r="Z89" s="13"/>
      <c r="AA89" s="13"/>
      <c r="AB89" s="13"/>
      <c r="AC89" s="13"/>
      <c r="AD89" s="13"/>
      <c r="AE89" s="13">
        <v>3</v>
      </c>
      <c r="AF89" s="13"/>
      <c r="AG89" s="13"/>
      <c r="AH89" s="13"/>
      <c r="AI89" s="13">
        <v>2</v>
      </c>
      <c r="AJ89" s="13"/>
      <c r="AK89" s="13"/>
      <c r="AL89" s="13"/>
      <c r="AM89" s="13"/>
      <c r="AN89" s="13"/>
    </row>
    <row r="90" spans="1:40" s="2" customFormat="1" ht="24.95" customHeight="1" x14ac:dyDescent="0.15">
      <c r="A90" s="35"/>
      <c r="B90" s="38"/>
      <c r="C90" s="15" t="s">
        <v>38</v>
      </c>
      <c r="D90" s="16">
        <v>60</v>
      </c>
      <c r="E90" s="16" t="s">
        <v>75</v>
      </c>
      <c r="F90" s="17">
        <v>60</v>
      </c>
      <c r="G90" s="16">
        <f t="shared" si="6"/>
        <v>47</v>
      </c>
      <c r="H90" s="18">
        <f t="shared" si="7"/>
        <v>44</v>
      </c>
      <c r="I90" s="17"/>
      <c r="J90" s="17">
        <v>3</v>
      </c>
      <c r="K90" s="17"/>
      <c r="L90" s="17">
        <v>13</v>
      </c>
      <c r="M90" s="13">
        <v>3</v>
      </c>
      <c r="N90" s="13"/>
      <c r="O90" s="13"/>
      <c r="P90" s="13"/>
      <c r="Q90" s="13"/>
      <c r="R90" s="13"/>
      <c r="S90" s="13"/>
      <c r="T90" s="13">
        <v>2</v>
      </c>
      <c r="U90" s="13"/>
      <c r="V90" s="13"/>
      <c r="W90" s="13">
        <v>2</v>
      </c>
      <c r="X90" s="13"/>
      <c r="Y90" s="13">
        <v>2</v>
      </c>
      <c r="Z90" s="13"/>
      <c r="AA90" s="13"/>
      <c r="AB90" s="13">
        <v>2</v>
      </c>
      <c r="AC90" s="13"/>
      <c r="AD90" s="13"/>
      <c r="AE90" s="13">
        <v>2</v>
      </c>
      <c r="AF90" s="13"/>
      <c r="AG90" s="13"/>
      <c r="AH90" s="13"/>
      <c r="AI90" s="13"/>
      <c r="AJ90" s="13"/>
      <c r="AK90" s="13"/>
      <c r="AL90" s="13"/>
      <c r="AM90" s="13"/>
      <c r="AN90" s="13"/>
    </row>
    <row r="91" spans="1:40" s="2" customFormat="1" ht="24.95" customHeight="1" x14ac:dyDescent="0.15">
      <c r="A91" s="35" t="s">
        <v>40</v>
      </c>
      <c r="B91" s="38">
        <f>SUM(D91:D92)</f>
        <v>210</v>
      </c>
      <c r="C91" s="15" t="s">
        <v>41</v>
      </c>
      <c r="D91" s="16">
        <v>90</v>
      </c>
      <c r="E91" s="16" t="s">
        <v>75</v>
      </c>
      <c r="F91" s="17">
        <v>90</v>
      </c>
      <c r="G91" s="16">
        <f t="shared" si="6"/>
        <v>52</v>
      </c>
      <c r="H91" s="18">
        <f t="shared" si="7"/>
        <v>52</v>
      </c>
      <c r="I91" s="17"/>
      <c r="J91" s="17"/>
      <c r="K91" s="17"/>
      <c r="L91" s="17">
        <v>38</v>
      </c>
      <c r="M91" s="13">
        <v>4</v>
      </c>
      <c r="N91" s="13"/>
      <c r="O91" s="13"/>
      <c r="P91" s="13">
        <v>2</v>
      </c>
      <c r="Q91" s="13"/>
      <c r="R91" s="13"/>
      <c r="S91" s="13">
        <v>3</v>
      </c>
      <c r="T91" s="13">
        <v>5</v>
      </c>
      <c r="U91" s="13"/>
      <c r="V91" s="13">
        <v>4</v>
      </c>
      <c r="W91" s="13">
        <v>3</v>
      </c>
      <c r="X91" s="13">
        <v>4</v>
      </c>
      <c r="Y91" s="13"/>
      <c r="Z91" s="13">
        <v>1</v>
      </c>
      <c r="AA91" s="13">
        <v>3</v>
      </c>
      <c r="AB91" s="13">
        <v>4</v>
      </c>
      <c r="AC91" s="13">
        <v>2</v>
      </c>
      <c r="AD91" s="13">
        <v>3</v>
      </c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spans="1:40" s="2" customFormat="1" ht="24.95" customHeight="1" x14ac:dyDescent="0.15">
      <c r="A92" s="35"/>
      <c r="B92" s="38"/>
      <c r="C92" s="15" t="s">
        <v>120</v>
      </c>
      <c r="D92" s="16">
        <v>120</v>
      </c>
      <c r="E92" s="16" t="s">
        <v>75</v>
      </c>
      <c r="F92" s="17">
        <v>120</v>
      </c>
      <c r="G92" s="16">
        <f t="shared" si="6"/>
        <v>95</v>
      </c>
      <c r="H92" s="18">
        <f t="shared" si="7"/>
        <v>89</v>
      </c>
      <c r="I92" s="17">
        <v>2</v>
      </c>
      <c r="J92" s="17">
        <v>4</v>
      </c>
      <c r="K92" s="17"/>
      <c r="L92" s="17">
        <v>25</v>
      </c>
      <c r="M92" s="13">
        <v>3</v>
      </c>
      <c r="N92" s="13"/>
      <c r="O92" s="13">
        <v>2</v>
      </c>
      <c r="P92" s="13">
        <v>1</v>
      </c>
      <c r="Q92" s="13">
        <v>2</v>
      </c>
      <c r="R92" s="13"/>
      <c r="S92" s="13"/>
      <c r="T92" s="13"/>
      <c r="U92" s="13">
        <v>2</v>
      </c>
      <c r="V92" s="13">
        <v>2</v>
      </c>
      <c r="W92" s="13">
        <v>3</v>
      </c>
      <c r="X92" s="13">
        <v>2</v>
      </c>
      <c r="Y92" s="13">
        <v>2</v>
      </c>
      <c r="Z92" s="13">
        <v>1</v>
      </c>
      <c r="AA92" s="13">
        <v>1</v>
      </c>
      <c r="AB92" s="13">
        <v>1</v>
      </c>
      <c r="AC92" s="13"/>
      <c r="AD92" s="13">
        <v>2</v>
      </c>
      <c r="AE92" s="13"/>
      <c r="AF92" s="13"/>
      <c r="AG92" s="13">
        <v>1</v>
      </c>
      <c r="AH92" s="13"/>
      <c r="AI92" s="13"/>
      <c r="AJ92" s="13"/>
      <c r="AK92" s="13"/>
      <c r="AL92" s="13"/>
      <c r="AM92" s="13"/>
      <c r="AN92" s="13"/>
    </row>
    <row r="93" spans="1:40" s="2" customFormat="1" ht="24.95" customHeight="1" x14ac:dyDescent="0.15">
      <c r="A93" s="35" t="s">
        <v>50</v>
      </c>
      <c r="B93" s="38">
        <f>SUM(D93:D95)</f>
        <v>260</v>
      </c>
      <c r="C93" s="15" t="s">
        <v>51</v>
      </c>
      <c r="D93" s="16">
        <v>120</v>
      </c>
      <c r="E93" s="16" t="s">
        <v>75</v>
      </c>
      <c r="F93" s="17">
        <v>120</v>
      </c>
      <c r="G93" s="16">
        <f t="shared" si="6"/>
        <v>100</v>
      </c>
      <c r="H93" s="18">
        <f t="shared" si="7"/>
        <v>91</v>
      </c>
      <c r="I93" s="17"/>
      <c r="J93" s="17">
        <v>4</v>
      </c>
      <c r="K93" s="17">
        <v>5</v>
      </c>
      <c r="L93" s="17">
        <v>20</v>
      </c>
      <c r="M93" s="13">
        <v>2</v>
      </c>
      <c r="N93" s="13">
        <v>2</v>
      </c>
      <c r="O93" s="13"/>
      <c r="P93" s="13"/>
      <c r="Q93" s="13"/>
      <c r="R93" s="13"/>
      <c r="S93" s="13">
        <v>2</v>
      </c>
      <c r="T93" s="13"/>
      <c r="U93" s="13">
        <v>2</v>
      </c>
      <c r="V93" s="13"/>
      <c r="W93" s="13"/>
      <c r="X93" s="13"/>
      <c r="Y93" s="13">
        <v>2</v>
      </c>
      <c r="Z93" s="13"/>
      <c r="AA93" s="13">
        <v>2</v>
      </c>
      <c r="AB93" s="13">
        <v>2</v>
      </c>
      <c r="AC93" s="13"/>
      <c r="AD93" s="13"/>
      <c r="AE93" s="13">
        <v>2</v>
      </c>
      <c r="AF93" s="13"/>
      <c r="AG93" s="13">
        <v>2</v>
      </c>
      <c r="AH93" s="13"/>
      <c r="AI93" s="13">
        <v>2</v>
      </c>
      <c r="AJ93" s="13"/>
      <c r="AK93" s="13"/>
      <c r="AL93" s="13"/>
      <c r="AM93" s="13"/>
      <c r="AN93" s="13"/>
    </row>
    <row r="94" spans="1:40" s="2" customFormat="1" ht="24.95" customHeight="1" x14ac:dyDescent="0.15">
      <c r="A94" s="35"/>
      <c r="B94" s="38"/>
      <c r="C94" s="15" t="s">
        <v>52</v>
      </c>
      <c r="D94" s="16">
        <v>90</v>
      </c>
      <c r="E94" s="16" t="s">
        <v>75</v>
      </c>
      <c r="F94" s="17">
        <v>90</v>
      </c>
      <c r="G94" s="16">
        <f t="shared" si="6"/>
        <v>70</v>
      </c>
      <c r="H94" s="18">
        <f t="shared" si="7"/>
        <v>67</v>
      </c>
      <c r="I94" s="17"/>
      <c r="J94" s="17">
        <v>3</v>
      </c>
      <c r="K94" s="17"/>
      <c r="L94" s="17">
        <v>20</v>
      </c>
      <c r="M94" s="13">
        <v>2</v>
      </c>
      <c r="N94" s="13">
        <v>2</v>
      </c>
      <c r="O94" s="13"/>
      <c r="P94" s="13"/>
      <c r="Q94" s="13"/>
      <c r="R94" s="13"/>
      <c r="S94" s="13">
        <v>2</v>
      </c>
      <c r="T94" s="13"/>
      <c r="U94" s="13">
        <v>2</v>
      </c>
      <c r="V94" s="13"/>
      <c r="W94" s="13"/>
      <c r="X94" s="13"/>
      <c r="Y94" s="13">
        <v>2</v>
      </c>
      <c r="Z94" s="13"/>
      <c r="AA94" s="13">
        <v>2</v>
      </c>
      <c r="AB94" s="13">
        <v>2</v>
      </c>
      <c r="AC94" s="13"/>
      <c r="AD94" s="13"/>
      <c r="AE94" s="13">
        <v>2</v>
      </c>
      <c r="AF94" s="13"/>
      <c r="AG94" s="13">
        <v>2</v>
      </c>
      <c r="AH94" s="13"/>
      <c r="AI94" s="13">
        <v>2</v>
      </c>
      <c r="AJ94" s="13"/>
      <c r="AK94" s="13"/>
      <c r="AL94" s="13"/>
      <c r="AM94" s="13"/>
      <c r="AN94" s="13"/>
    </row>
    <row r="95" spans="1:40" s="2" customFormat="1" ht="24.95" customHeight="1" x14ac:dyDescent="0.15">
      <c r="A95" s="35"/>
      <c r="B95" s="38"/>
      <c r="C95" s="15" t="s">
        <v>66</v>
      </c>
      <c r="D95" s="16">
        <v>50</v>
      </c>
      <c r="E95" s="16" t="s">
        <v>75</v>
      </c>
      <c r="F95" s="17">
        <v>50</v>
      </c>
      <c r="G95" s="16">
        <f t="shared" si="6"/>
        <v>40</v>
      </c>
      <c r="H95" s="18">
        <f t="shared" si="7"/>
        <v>40</v>
      </c>
      <c r="I95" s="16"/>
      <c r="J95" s="16"/>
      <c r="K95" s="16"/>
      <c r="L95" s="17">
        <v>10</v>
      </c>
      <c r="M95" s="16"/>
      <c r="N95" s="16"/>
      <c r="O95" s="16"/>
      <c r="P95" s="16"/>
      <c r="Q95" s="16"/>
      <c r="R95" s="16"/>
      <c r="S95" s="16"/>
      <c r="T95" s="16">
        <v>2</v>
      </c>
      <c r="U95" s="16"/>
      <c r="V95" s="16"/>
      <c r="W95" s="16">
        <v>1</v>
      </c>
      <c r="X95" s="16">
        <v>3</v>
      </c>
      <c r="Y95" s="16"/>
      <c r="Z95" s="16"/>
      <c r="AA95" s="16"/>
      <c r="AB95" s="16"/>
      <c r="AC95" s="16"/>
      <c r="AD95" s="16"/>
      <c r="AE95" s="16">
        <v>2</v>
      </c>
      <c r="AF95" s="16"/>
      <c r="AG95" s="16">
        <v>2</v>
      </c>
      <c r="AH95" s="16"/>
      <c r="AI95" s="16"/>
      <c r="AJ95" s="16"/>
      <c r="AK95" s="16"/>
      <c r="AL95" s="16"/>
      <c r="AM95" s="16"/>
      <c r="AN95" s="16"/>
    </row>
    <row r="96" spans="1:40" s="2" customFormat="1" ht="24.95" customHeight="1" x14ac:dyDescent="0.15">
      <c r="A96" s="35" t="s">
        <v>42</v>
      </c>
      <c r="B96" s="38">
        <f>SUM(D96:D97)</f>
        <v>250</v>
      </c>
      <c r="C96" s="35" t="s">
        <v>123</v>
      </c>
      <c r="D96" s="38">
        <v>250</v>
      </c>
      <c r="E96" s="16" t="s">
        <v>115</v>
      </c>
      <c r="F96" s="41">
        <v>250</v>
      </c>
      <c r="G96" s="16">
        <v>0</v>
      </c>
      <c r="H96" s="18">
        <f t="shared" si="7"/>
        <v>0</v>
      </c>
      <c r="I96" s="16"/>
      <c r="J96" s="16"/>
      <c r="K96" s="16"/>
      <c r="L96" s="29">
        <v>39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26">
        <v>3</v>
      </c>
      <c r="X96" s="26">
        <v>4</v>
      </c>
      <c r="Y96" s="16"/>
      <c r="Z96" s="24">
        <v>3</v>
      </c>
      <c r="AA96" s="16">
        <v>2</v>
      </c>
      <c r="AB96" s="24">
        <v>4</v>
      </c>
      <c r="AC96" s="26">
        <v>2</v>
      </c>
      <c r="AD96" s="26">
        <v>3</v>
      </c>
      <c r="AE96" s="26">
        <v>3</v>
      </c>
      <c r="AF96" s="16"/>
      <c r="AG96" s="26">
        <v>3</v>
      </c>
      <c r="AH96" s="16"/>
      <c r="AI96" s="16"/>
      <c r="AJ96" s="16"/>
      <c r="AK96" s="16"/>
      <c r="AL96" s="16"/>
      <c r="AM96" s="16"/>
      <c r="AN96" s="16"/>
    </row>
    <row r="97" spans="1:40" s="2" customFormat="1" ht="24.95" customHeight="1" x14ac:dyDescent="0.15">
      <c r="A97" s="35"/>
      <c r="B97" s="38"/>
      <c r="C97" s="35"/>
      <c r="D97" s="38"/>
      <c r="E97" s="16" t="s">
        <v>116</v>
      </c>
      <c r="F97" s="41"/>
      <c r="G97" s="16">
        <v>211</v>
      </c>
      <c r="H97" s="18">
        <f t="shared" si="7"/>
        <v>211</v>
      </c>
      <c r="I97" s="17"/>
      <c r="J97" s="17"/>
      <c r="K97" s="17"/>
      <c r="L97" s="30"/>
      <c r="M97" s="13"/>
      <c r="N97" s="13"/>
      <c r="O97" s="13"/>
      <c r="P97" s="13">
        <v>3</v>
      </c>
      <c r="Q97" s="13"/>
      <c r="R97" s="13"/>
      <c r="S97" s="13"/>
      <c r="T97" s="13"/>
      <c r="U97" s="13"/>
      <c r="V97" s="13"/>
      <c r="W97" s="27"/>
      <c r="X97" s="27"/>
      <c r="Y97" s="13">
        <v>4</v>
      </c>
      <c r="Z97" s="25"/>
      <c r="AA97" s="13">
        <v>2</v>
      </c>
      <c r="AB97" s="25"/>
      <c r="AC97" s="27"/>
      <c r="AD97" s="27"/>
      <c r="AE97" s="27"/>
      <c r="AF97" s="13">
        <v>3</v>
      </c>
      <c r="AG97" s="27"/>
      <c r="AH97" s="13"/>
      <c r="AI97" s="13"/>
      <c r="AJ97" s="13"/>
      <c r="AK97" s="13"/>
      <c r="AL97" s="13"/>
      <c r="AM97" s="13"/>
      <c r="AN97" s="13"/>
    </row>
    <row r="98" spans="1:40" s="2" customFormat="1" ht="24.95" customHeight="1" x14ac:dyDescent="0.15">
      <c r="A98" s="35" t="s">
        <v>43</v>
      </c>
      <c r="B98" s="38">
        <f>SUM(D98:D105)</f>
        <v>380</v>
      </c>
      <c r="C98" s="42" t="s">
        <v>44</v>
      </c>
      <c r="D98" s="38">
        <v>90</v>
      </c>
      <c r="E98" s="16" t="s">
        <v>74</v>
      </c>
      <c r="F98" s="41">
        <v>90</v>
      </c>
      <c r="G98" s="16">
        <v>31</v>
      </c>
      <c r="H98" s="16">
        <v>31</v>
      </c>
      <c r="I98" s="16"/>
      <c r="J98" s="16"/>
      <c r="K98" s="16"/>
      <c r="L98" s="29">
        <v>54</v>
      </c>
      <c r="M98" s="24">
        <v>12</v>
      </c>
      <c r="N98" s="24">
        <v>9</v>
      </c>
      <c r="O98" s="16"/>
      <c r="P98" s="16"/>
      <c r="Q98" s="16"/>
      <c r="R98" s="16"/>
      <c r="S98" s="16"/>
      <c r="T98" s="16"/>
      <c r="U98" s="16"/>
      <c r="V98" s="16"/>
      <c r="W98" s="24">
        <v>9</v>
      </c>
      <c r="X98" s="16"/>
      <c r="Y98" s="16">
        <v>9</v>
      </c>
      <c r="Z98" s="24">
        <v>6</v>
      </c>
      <c r="AA98" s="16">
        <v>9</v>
      </c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 s="2" customFormat="1" ht="24.95" customHeight="1" x14ac:dyDescent="0.15">
      <c r="A99" s="35"/>
      <c r="B99" s="38"/>
      <c r="C99" s="42"/>
      <c r="D99" s="38"/>
      <c r="E99" s="16" t="s">
        <v>75</v>
      </c>
      <c r="F99" s="41"/>
      <c r="G99" s="16">
        <v>5</v>
      </c>
      <c r="H99" s="16">
        <v>5</v>
      </c>
      <c r="I99" s="16"/>
      <c r="J99" s="16"/>
      <c r="K99" s="16"/>
      <c r="L99" s="30"/>
      <c r="M99" s="25"/>
      <c r="N99" s="25"/>
      <c r="O99" s="16"/>
      <c r="P99" s="16"/>
      <c r="Q99" s="16"/>
      <c r="R99" s="16"/>
      <c r="S99" s="16"/>
      <c r="T99" s="16"/>
      <c r="U99" s="16"/>
      <c r="V99" s="16"/>
      <c r="W99" s="25"/>
      <c r="X99" s="16"/>
      <c r="Y99" s="16"/>
      <c r="Z99" s="25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s="2" customFormat="1" ht="24.95" customHeight="1" x14ac:dyDescent="0.15">
      <c r="A100" s="35"/>
      <c r="B100" s="38"/>
      <c r="C100" s="42" t="s">
        <v>45</v>
      </c>
      <c r="D100" s="38">
        <v>90</v>
      </c>
      <c r="E100" s="16" t="s">
        <v>74</v>
      </c>
      <c r="F100" s="41">
        <v>90</v>
      </c>
      <c r="G100" s="16">
        <v>26</v>
      </c>
      <c r="H100" s="16">
        <v>26</v>
      </c>
      <c r="I100" s="16"/>
      <c r="J100" s="16"/>
      <c r="K100" s="16"/>
      <c r="L100" s="29">
        <v>57</v>
      </c>
      <c r="M100" s="24">
        <v>5</v>
      </c>
      <c r="N100" s="24">
        <v>12</v>
      </c>
      <c r="O100" s="16"/>
      <c r="P100" s="16"/>
      <c r="Q100" s="16"/>
      <c r="R100" s="16"/>
      <c r="S100" s="16"/>
      <c r="T100" s="16"/>
      <c r="U100" s="16"/>
      <c r="V100" s="16"/>
      <c r="W100" s="24">
        <v>8</v>
      </c>
      <c r="X100" s="24">
        <v>4</v>
      </c>
      <c r="Y100" s="16">
        <v>4</v>
      </c>
      <c r="Z100" s="24">
        <v>5</v>
      </c>
      <c r="AA100" s="16">
        <v>10</v>
      </c>
      <c r="AB100" s="16"/>
      <c r="AC100" s="16"/>
      <c r="AD100" s="16"/>
      <c r="AE100" s="24">
        <v>6</v>
      </c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0" s="2" customFormat="1" ht="24.95" customHeight="1" x14ac:dyDescent="0.15">
      <c r="A101" s="35"/>
      <c r="B101" s="38"/>
      <c r="C101" s="42"/>
      <c r="D101" s="38"/>
      <c r="E101" s="16" t="s">
        <v>75</v>
      </c>
      <c r="F101" s="41"/>
      <c r="G101" s="16">
        <v>7</v>
      </c>
      <c r="H101" s="16">
        <v>7</v>
      </c>
      <c r="I101" s="16"/>
      <c r="J101" s="16"/>
      <c r="K101" s="16"/>
      <c r="L101" s="30"/>
      <c r="M101" s="25"/>
      <c r="N101" s="25"/>
      <c r="O101" s="16"/>
      <c r="P101" s="16"/>
      <c r="Q101" s="16"/>
      <c r="R101" s="16"/>
      <c r="S101" s="16"/>
      <c r="T101" s="16"/>
      <c r="U101" s="16"/>
      <c r="V101" s="16"/>
      <c r="W101" s="25"/>
      <c r="X101" s="25"/>
      <c r="Y101" s="16">
        <v>1</v>
      </c>
      <c r="Z101" s="25"/>
      <c r="AA101" s="16">
        <v>2</v>
      </c>
      <c r="AB101" s="16"/>
      <c r="AC101" s="16"/>
      <c r="AD101" s="16"/>
      <c r="AE101" s="25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40" s="2" customFormat="1" ht="24.95" customHeight="1" x14ac:dyDescent="0.15">
      <c r="A102" s="35"/>
      <c r="B102" s="38"/>
      <c r="C102" s="42" t="s">
        <v>46</v>
      </c>
      <c r="D102" s="38">
        <v>60</v>
      </c>
      <c r="E102" s="16" t="s">
        <v>74</v>
      </c>
      <c r="F102" s="41">
        <v>60</v>
      </c>
      <c r="G102" s="16">
        <v>31</v>
      </c>
      <c r="H102" s="16">
        <v>31</v>
      </c>
      <c r="I102" s="16"/>
      <c r="J102" s="16"/>
      <c r="K102" s="16"/>
      <c r="L102" s="29">
        <v>24</v>
      </c>
      <c r="M102" s="16"/>
      <c r="N102" s="16"/>
      <c r="O102" s="16"/>
      <c r="P102" s="16"/>
      <c r="Q102" s="16"/>
      <c r="R102" s="16"/>
      <c r="S102" s="16">
        <v>2</v>
      </c>
      <c r="T102" s="24">
        <v>2</v>
      </c>
      <c r="U102" s="24">
        <v>2</v>
      </c>
      <c r="V102" s="16">
        <v>2</v>
      </c>
      <c r="W102" s="24">
        <v>2</v>
      </c>
      <c r="X102" s="24">
        <v>2</v>
      </c>
      <c r="Y102" s="16"/>
      <c r="Z102" s="16"/>
      <c r="AA102" s="16">
        <v>3</v>
      </c>
      <c r="AB102" s="24">
        <v>2</v>
      </c>
      <c r="AC102" s="16"/>
      <c r="AD102" s="16"/>
      <c r="AE102" s="24">
        <v>3</v>
      </c>
      <c r="AF102" s="24">
        <v>2</v>
      </c>
      <c r="AG102" s="24">
        <v>2</v>
      </c>
      <c r="AH102" s="16"/>
      <c r="AI102" s="16"/>
      <c r="AJ102" s="16"/>
      <c r="AK102" s="16"/>
      <c r="AL102" s="16"/>
      <c r="AM102" s="16"/>
      <c r="AN102" s="16"/>
    </row>
    <row r="103" spans="1:40" s="2" customFormat="1" ht="24.95" customHeight="1" x14ac:dyDescent="0.15">
      <c r="A103" s="35"/>
      <c r="B103" s="38"/>
      <c r="C103" s="42"/>
      <c r="D103" s="38"/>
      <c r="E103" s="16" t="s">
        <v>75</v>
      </c>
      <c r="F103" s="41"/>
      <c r="G103" s="16">
        <v>5</v>
      </c>
      <c r="H103" s="16">
        <v>5</v>
      </c>
      <c r="I103" s="16"/>
      <c r="J103" s="16"/>
      <c r="K103" s="16"/>
      <c r="L103" s="30"/>
      <c r="M103" s="16"/>
      <c r="N103" s="16"/>
      <c r="O103" s="16"/>
      <c r="P103" s="16"/>
      <c r="Q103" s="16"/>
      <c r="R103" s="16"/>
      <c r="S103" s="16"/>
      <c r="T103" s="25"/>
      <c r="U103" s="25"/>
      <c r="V103" s="16"/>
      <c r="W103" s="25"/>
      <c r="X103" s="25"/>
      <c r="Y103" s="16"/>
      <c r="Z103" s="16"/>
      <c r="AA103" s="16"/>
      <c r="AB103" s="25"/>
      <c r="AC103" s="16"/>
      <c r="AD103" s="16"/>
      <c r="AE103" s="25"/>
      <c r="AF103" s="25"/>
      <c r="AG103" s="25"/>
      <c r="AH103" s="16"/>
      <c r="AI103" s="16"/>
      <c r="AJ103" s="16"/>
      <c r="AK103" s="16"/>
      <c r="AL103" s="16"/>
      <c r="AM103" s="16"/>
      <c r="AN103" s="16"/>
    </row>
    <row r="104" spans="1:40" s="2" customFormat="1" ht="24.95" customHeight="1" x14ac:dyDescent="0.15">
      <c r="A104" s="35"/>
      <c r="B104" s="38"/>
      <c r="C104" s="42" t="s">
        <v>124</v>
      </c>
      <c r="D104" s="38">
        <v>140</v>
      </c>
      <c r="E104" s="16" t="s">
        <v>74</v>
      </c>
      <c r="F104" s="41">
        <v>140</v>
      </c>
      <c r="G104" s="16">
        <v>79</v>
      </c>
      <c r="H104" s="16">
        <v>79</v>
      </c>
      <c r="I104" s="16"/>
      <c r="J104" s="16"/>
      <c r="K104" s="16"/>
      <c r="L104" s="29">
        <v>56</v>
      </c>
      <c r="M104" s="16"/>
      <c r="N104" s="16"/>
      <c r="O104" s="16"/>
      <c r="P104" s="16"/>
      <c r="Q104" s="16"/>
      <c r="R104" s="16"/>
      <c r="S104" s="16">
        <v>5</v>
      </c>
      <c r="T104" s="24">
        <v>6</v>
      </c>
      <c r="U104" s="24">
        <v>5</v>
      </c>
      <c r="V104" s="16">
        <v>4</v>
      </c>
      <c r="W104" s="24">
        <v>4</v>
      </c>
      <c r="X104" s="24">
        <v>4</v>
      </c>
      <c r="Y104" s="16"/>
      <c r="Z104" s="16"/>
      <c r="AA104" s="16">
        <v>4</v>
      </c>
      <c r="AB104" s="24">
        <v>6</v>
      </c>
      <c r="AC104" s="16"/>
      <c r="AD104" s="16"/>
      <c r="AE104" s="24">
        <v>6</v>
      </c>
      <c r="AF104" s="24">
        <v>5</v>
      </c>
      <c r="AG104" s="24">
        <v>5</v>
      </c>
      <c r="AH104" s="16"/>
      <c r="AI104" s="16"/>
      <c r="AJ104" s="16"/>
      <c r="AK104" s="16"/>
      <c r="AL104" s="16"/>
      <c r="AM104" s="16"/>
      <c r="AN104" s="16"/>
    </row>
    <row r="105" spans="1:40" s="2" customFormat="1" ht="24.95" customHeight="1" x14ac:dyDescent="0.15">
      <c r="A105" s="35"/>
      <c r="B105" s="38"/>
      <c r="C105" s="42"/>
      <c r="D105" s="38"/>
      <c r="E105" s="16" t="s">
        <v>75</v>
      </c>
      <c r="F105" s="41"/>
      <c r="G105" s="16">
        <v>5</v>
      </c>
      <c r="H105" s="16">
        <v>5</v>
      </c>
      <c r="I105" s="16"/>
      <c r="J105" s="16"/>
      <c r="K105" s="16"/>
      <c r="L105" s="30"/>
      <c r="M105" s="16"/>
      <c r="N105" s="16"/>
      <c r="O105" s="16"/>
      <c r="P105" s="16"/>
      <c r="Q105" s="16"/>
      <c r="R105" s="16"/>
      <c r="S105" s="16">
        <v>1</v>
      </c>
      <c r="T105" s="25"/>
      <c r="U105" s="25"/>
      <c r="V105" s="16">
        <v>1</v>
      </c>
      <c r="W105" s="25"/>
      <c r="X105" s="25"/>
      <c r="Y105" s="16"/>
      <c r="Z105" s="16"/>
      <c r="AA105" s="16"/>
      <c r="AB105" s="25"/>
      <c r="AC105" s="16"/>
      <c r="AD105" s="16"/>
      <c r="AE105" s="25"/>
      <c r="AF105" s="25"/>
      <c r="AG105" s="25"/>
      <c r="AH105" s="16"/>
      <c r="AI105" s="16"/>
      <c r="AJ105" s="16"/>
      <c r="AK105" s="16"/>
      <c r="AL105" s="16"/>
      <c r="AM105" s="16"/>
      <c r="AN105" s="16"/>
    </row>
    <row r="106" spans="1:40" s="2" customFormat="1" ht="24.95" customHeight="1" x14ac:dyDescent="0.15">
      <c r="A106" s="35" t="s">
        <v>47</v>
      </c>
      <c r="B106" s="38">
        <f>SUM(D106:D111)</f>
        <v>320</v>
      </c>
      <c r="C106" s="42" t="s">
        <v>125</v>
      </c>
      <c r="D106" s="38">
        <v>160</v>
      </c>
      <c r="E106" s="16" t="s">
        <v>74</v>
      </c>
      <c r="F106" s="17">
        <v>130</v>
      </c>
      <c r="G106" s="16">
        <f>F106-L106</f>
        <v>105</v>
      </c>
      <c r="H106" s="18">
        <f t="shared" ref="H106:H107" si="8">G106-I106-J106-K106</f>
        <v>101</v>
      </c>
      <c r="I106" s="17">
        <v>2</v>
      </c>
      <c r="J106" s="17">
        <v>2</v>
      </c>
      <c r="K106" s="17"/>
      <c r="L106" s="17">
        <v>25</v>
      </c>
      <c r="M106" s="13">
        <v>2</v>
      </c>
      <c r="N106" s="13">
        <v>2</v>
      </c>
      <c r="O106" s="13"/>
      <c r="P106" s="13"/>
      <c r="Q106" s="13"/>
      <c r="R106" s="13">
        <v>2</v>
      </c>
      <c r="S106" s="13"/>
      <c r="T106" s="13"/>
      <c r="U106" s="13">
        <v>2</v>
      </c>
      <c r="V106" s="13"/>
      <c r="W106" s="13">
        <v>2</v>
      </c>
      <c r="X106" s="28">
        <v>3</v>
      </c>
      <c r="Y106" s="13">
        <v>3</v>
      </c>
      <c r="Z106" s="13">
        <v>1</v>
      </c>
      <c r="AA106" s="13"/>
      <c r="AB106" s="13"/>
      <c r="AC106" s="13"/>
      <c r="AD106" s="13"/>
      <c r="AE106" s="13">
        <v>2</v>
      </c>
      <c r="AF106" s="13"/>
      <c r="AG106" s="13">
        <v>2</v>
      </c>
      <c r="AH106" s="13"/>
      <c r="AI106" s="13">
        <v>2</v>
      </c>
      <c r="AJ106" s="13"/>
      <c r="AK106" s="13"/>
      <c r="AL106" s="13"/>
      <c r="AM106" s="13"/>
      <c r="AN106" s="13">
        <v>2</v>
      </c>
    </row>
    <row r="107" spans="1:40" s="2" customFormat="1" ht="24.95" customHeight="1" x14ac:dyDescent="0.15">
      <c r="A107" s="35"/>
      <c r="B107" s="38"/>
      <c r="C107" s="42"/>
      <c r="D107" s="38"/>
      <c r="E107" s="16" t="s">
        <v>75</v>
      </c>
      <c r="F107" s="17">
        <v>30</v>
      </c>
      <c r="G107" s="16">
        <f>F107-L107</f>
        <v>26</v>
      </c>
      <c r="H107" s="18">
        <f t="shared" si="8"/>
        <v>26</v>
      </c>
      <c r="I107" s="17"/>
      <c r="J107" s="17"/>
      <c r="K107" s="17"/>
      <c r="L107" s="17">
        <v>4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28"/>
      <c r="Y107" s="13"/>
      <c r="Z107" s="13"/>
      <c r="AA107" s="13"/>
      <c r="AB107" s="13">
        <v>2</v>
      </c>
      <c r="AC107" s="13"/>
      <c r="AD107" s="13"/>
      <c r="AE107" s="13"/>
      <c r="AF107" s="13">
        <v>2</v>
      </c>
      <c r="AG107" s="13"/>
      <c r="AH107" s="13"/>
      <c r="AI107" s="13"/>
      <c r="AJ107" s="13"/>
      <c r="AK107" s="13"/>
      <c r="AL107" s="13"/>
      <c r="AM107" s="13"/>
      <c r="AN107" s="13"/>
    </row>
    <row r="108" spans="1:40" s="2" customFormat="1" ht="24.95" customHeight="1" x14ac:dyDescent="0.15">
      <c r="A108" s="35"/>
      <c r="B108" s="38"/>
      <c r="C108" s="42" t="s">
        <v>48</v>
      </c>
      <c r="D108" s="38">
        <v>80</v>
      </c>
      <c r="E108" s="16" t="s">
        <v>74</v>
      </c>
      <c r="F108" s="41">
        <v>80</v>
      </c>
      <c r="G108" s="16">
        <v>14</v>
      </c>
      <c r="H108" s="16">
        <v>14</v>
      </c>
      <c r="I108" s="16"/>
      <c r="J108" s="16"/>
      <c r="K108" s="16"/>
      <c r="L108" s="29">
        <v>60</v>
      </c>
      <c r="M108" s="16"/>
      <c r="N108" s="24">
        <v>10</v>
      </c>
      <c r="O108" s="16"/>
      <c r="P108" s="16"/>
      <c r="Q108" s="16"/>
      <c r="R108" s="16">
        <v>4</v>
      </c>
      <c r="S108" s="16"/>
      <c r="T108" s="16"/>
      <c r="U108" s="24">
        <v>6</v>
      </c>
      <c r="V108" s="16"/>
      <c r="W108" s="24">
        <v>9</v>
      </c>
      <c r="X108" s="24">
        <v>7</v>
      </c>
      <c r="Y108" s="16">
        <v>5</v>
      </c>
      <c r="Z108" s="24">
        <v>6</v>
      </c>
      <c r="AA108" s="16">
        <v>6</v>
      </c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</row>
    <row r="109" spans="1:40" s="2" customFormat="1" ht="24.95" customHeight="1" x14ac:dyDescent="0.15">
      <c r="A109" s="35"/>
      <c r="B109" s="38"/>
      <c r="C109" s="42"/>
      <c r="D109" s="38"/>
      <c r="E109" s="16" t="s">
        <v>75</v>
      </c>
      <c r="F109" s="41"/>
      <c r="G109" s="16">
        <v>6</v>
      </c>
      <c r="H109" s="16">
        <v>6</v>
      </c>
      <c r="I109" s="16"/>
      <c r="J109" s="16"/>
      <c r="K109" s="16"/>
      <c r="L109" s="30"/>
      <c r="M109" s="16"/>
      <c r="N109" s="25"/>
      <c r="O109" s="16"/>
      <c r="P109" s="16"/>
      <c r="Q109" s="16"/>
      <c r="R109" s="16">
        <v>1</v>
      </c>
      <c r="S109" s="16"/>
      <c r="T109" s="16"/>
      <c r="U109" s="25"/>
      <c r="V109" s="16"/>
      <c r="W109" s="25"/>
      <c r="X109" s="25"/>
      <c r="Y109" s="16">
        <v>3</v>
      </c>
      <c r="Z109" s="25"/>
      <c r="AA109" s="16">
        <v>3</v>
      </c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</row>
    <row r="110" spans="1:40" s="2" customFormat="1" ht="24.95" customHeight="1" x14ac:dyDescent="0.15">
      <c r="A110" s="35"/>
      <c r="B110" s="38"/>
      <c r="C110" s="42" t="s">
        <v>49</v>
      </c>
      <c r="D110" s="38">
        <v>80</v>
      </c>
      <c r="E110" s="16" t="s">
        <v>74</v>
      </c>
      <c r="F110" s="41">
        <v>80</v>
      </c>
      <c r="G110" s="16">
        <v>14</v>
      </c>
      <c r="H110" s="16">
        <v>14</v>
      </c>
      <c r="I110" s="16"/>
      <c r="J110" s="16"/>
      <c r="K110" s="16"/>
      <c r="L110" s="29">
        <v>62</v>
      </c>
      <c r="M110" s="16"/>
      <c r="N110" s="24">
        <v>13</v>
      </c>
      <c r="O110" s="16"/>
      <c r="P110" s="16"/>
      <c r="Q110" s="16"/>
      <c r="R110" s="16">
        <v>4</v>
      </c>
      <c r="S110" s="16"/>
      <c r="T110" s="16"/>
      <c r="U110" s="24">
        <v>8</v>
      </c>
      <c r="V110" s="16"/>
      <c r="W110" s="24">
        <v>9</v>
      </c>
      <c r="X110" s="16"/>
      <c r="Y110" s="16">
        <v>8</v>
      </c>
      <c r="Z110" s="24">
        <v>6</v>
      </c>
      <c r="AA110" s="16">
        <v>8</v>
      </c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</row>
    <row r="111" spans="1:40" s="2" customFormat="1" ht="24.95" customHeight="1" x14ac:dyDescent="0.15">
      <c r="A111" s="35"/>
      <c r="B111" s="38"/>
      <c r="C111" s="42"/>
      <c r="D111" s="38"/>
      <c r="E111" s="16" t="s">
        <v>75</v>
      </c>
      <c r="F111" s="41"/>
      <c r="G111" s="16">
        <v>4</v>
      </c>
      <c r="H111" s="16">
        <v>4</v>
      </c>
      <c r="I111" s="16"/>
      <c r="J111" s="16"/>
      <c r="K111" s="16"/>
      <c r="L111" s="30"/>
      <c r="M111" s="16"/>
      <c r="N111" s="25"/>
      <c r="O111" s="16"/>
      <c r="P111" s="16"/>
      <c r="Q111" s="16"/>
      <c r="R111" s="16">
        <v>1</v>
      </c>
      <c r="S111" s="16"/>
      <c r="T111" s="16"/>
      <c r="U111" s="25"/>
      <c r="V111" s="16"/>
      <c r="W111" s="25"/>
      <c r="X111" s="16"/>
      <c r="Y111" s="16">
        <v>3</v>
      </c>
      <c r="Z111" s="25"/>
      <c r="AA111" s="16">
        <v>2</v>
      </c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</row>
    <row r="112" spans="1:40" s="2" customFormat="1" ht="24.95" customHeight="1" x14ac:dyDescent="0.15">
      <c r="A112" s="35" t="s">
        <v>33</v>
      </c>
      <c r="B112" s="38">
        <f>SUM(D112:D113)</f>
        <v>100</v>
      </c>
      <c r="C112" s="42" t="s">
        <v>135</v>
      </c>
      <c r="D112" s="38">
        <v>100</v>
      </c>
      <c r="E112" s="16" t="s">
        <v>74</v>
      </c>
      <c r="F112" s="17">
        <v>50</v>
      </c>
      <c r="G112" s="16">
        <f>F112-L112</f>
        <v>50</v>
      </c>
      <c r="H112" s="18">
        <f t="shared" ref="H112:H115" si="9">G112-I112-J112-K112</f>
        <v>50</v>
      </c>
      <c r="I112" s="17"/>
      <c r="J112" s="17"/>
      <c r="K112" s="17"/>
      <c r="L112" s="17">
        <v>0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</row>
    <row r="113" spans="1:40" s="2" customFormat="1" ht="24.95" customHeight="1" x14ac:dyDescent="0.15">
      <c r="A113" s="35"/>
      <c r="B113" s="38"/>
      <c r="C113" s="42"/>
      <c r="D113" s="38"/>
      <c r="E113" s="16" t="s">
        <v>75</v>
      </c>
      <c r="F113" s="17">
        <v>50</v>
      </c>
      <c r="G113" s="16">
        <f>F113-L113</f>
        <v>50</v>
      </c>
      <c r="H113" s="18">
        <f t="shared" si="9"/>
        <v>50</v>
      </c>
      <c r="I113" s="17"/>
      <c r="J113" s="17"/>
      <c r="K113" s="17"/>
      <c r="L113" s="17">
        <v>0</v>
      </c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</row>
    <row r="114" spans="1:40" s="2" customFormat="1" ht="24.95" customHeight="1" x14ac:dyDescent="0.15">
      <c r="A114" s="35" t="s">
        <v>13</v>
      </c>
      <c r="B114" s="38">
        <f>SUM(D114:D115)</f>
        <v>100</v>
      </c>
      <c r="C114" s="42" t="s">
        <v>136</v>
      </c>
      <c r="D114" s="38">
        <v>100</v>
      </c>
      <c r="E114" s="16" t="s">
        <v>74</v>
      </c>
      <c r="F114" s="17">
        <v>50</v>
      </c>
      <c r="G114" s="16">
        <f>F114-L114</f>
        <v>40</v>
      </c>
      <c r="H114" s="18">
        <f t="shared" si="9"/>
        <v>40</v>
      </c>
      <c r="I114" s="17"/>
      <c r="J114" s="17"/>
      <c r="K114" s="17"/>
      <c r="L114" s="17">
        <v>10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>
        <v>10</v>
      </c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</row>
    <row r="115" spans="1:40" s="2" customFormat="1" ht="24.95" customHeight="1" x14ac:dyDescent="0.15">
      <c r="A115" s="35"/>
      <c r="B115" s="38"/>
      <c r="C115" s="42"/>
      <c r="D115" s="38"/>
      <c r="E115" s="16" t="s">
        <v>75</v>
      </c>
      <c r="F115" s="17">
        <v>50</v>
      </c>
      <c r="G115" s="16">
        <f>F115-L115</f>
        <v>40</v>
      </c>
      <c r="H115" s="18">
        <f t="shared" si="9"/>
        <v>40</v>
      </c>
      <c r="I115" s="17"/>
      <c r="J115" s="17"/>
      <c r="K115" s="17"/>
      <c r="L115" s="17">
        <v>10</v>
      </c>
      <c r="M115" s="16">
        <v>10</v>
      </c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</row>
    <row r="116" spans="1:40" s="2" customFormat="1" ht="24.95" customHeight="1" x14ac:dyDescent="0.15">
      <c r="A116" s="14" t="s">
        <v>53</v>
      </c>
      <c r="B116" s="16">
        <v>32</v>
      </c>
      <c r="C116" s="15" t="s">
        <v>137</v>
      </c>
      <c r="D116" s="16">
        <v>32</v>
      </c>
      <c r="E116" s="16"/>
      <c r="F116" s="17">
        <v>32</v>
      </c>
      <c r="G116" s="16">
        <v>32</v>
      </c>
      <c r="H116" s="16">
        <v>32</v>
      </c>
      <c r="I116" s="17"/>
      <c r="J116" s="17"/>
      <c r="K116" s="17"/>
      <c r="L116" s="17">
        <v>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</row>
    <row r="117" spans="1:40" s="2" customFormat="1" ht="24.95" customHeight="1" x14ac:dyDescent="0.15">
      <c r="A117" s="21" t="s">
        <v>147</v>
      </c>
      <c r="B117" s="20">
        <v>1</v>
      </c>
      <c r="C117" s="21" t="s">
        <v>148</v>
      </c>
      <c r="D117" s="20">
        <v>1</v>
      </c>
      <c r="E117" s="20"/>
      <c r="F117" s="22">
        <v>1</v>
      </c>
      <c r="G117" s="20">
        <v>1</v>
      </c>
      <c r="H117" s="20">
        <v>1</v>
      </c>
      <c r="I117" s="22"/>
      <c r="J117" s="22"/>
      <c r="K117" s="22"/>
      <c r="L117" s="22">
        <v>0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</row>
    <row r="118" spans="1:40" s="2" customFormat="1" ht="24.95" customHeight="1" x14ac:dyDescent="0.15">
      <c r="A118" s="14" t="s">
        <v>34</v>
      </c>
      <c r="B118" s="16">
        <v>10</v>
      </c>
      <c r="C118" s="15" t="s">
        <v>138</v>
      </c>
      <c r="D118" s="16">
        <v>10</v>
      </c>
      <c r="E118" s="16"/>
      <c r="F118" s="17">
        <v>10</v>
      </c>
      <c r="G118" s="16">
        <v>10</v>
      </c>
      <c r="H118" s="16">
        <v>10</v>
      </c>
      <c r="I118" s="17"/>
      <c r="J118" s="17"/>
      <c r="K118" s="17"/>
      <c r="L118" s="17">
        <v>0</v>
      </c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</row>
    <row r="119" spans="1:40" s="2" customFormat="1" ht="24.95" customHeight="1" x14ac:dyDescent="0.15">
      <c r="A119" s="14"/>
      <c r="B119" s="16">
        <f>B120</f>
        <v>365</v>
      </c>
      <c r="C119" s="16" t="s">
        <v>114</v>
      </c>
      <c r="D119" s="16">
        <f>SUM(D120:D123)</f>
        <v>365</v>
      </c>
      <c r="E119" s="16"/>
      <c r="F119" s="16">
        <f>SUM(F120:F123)</f>
        <v>365</v>
      </c>
      <c r="G119" s="16">
        <f>F119-L119</f>
        <v>365</v>
      </c>
      <c r="H119" s="18">
        <f t="shared" ref="H119:H123" si="10">G119-I119-J119-K119</f>
        <v>365</v>
      </c>
      <c r="I119" s="16"/>
      <c r="J119" s="16"/>
      <c r="K119" s="16"/>
      <c r="L119" s="16">
        <f>SUM(L120:L122)</f>
        <v>0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</row>
    <row r="120" spans="1:40" s="2" customFormat="1" ht="24.95" customHeight="1" x14ac:dyDescent="0.15">
      <c r="A120" s="35" t="s">
        <v>113</v>
      </c>
      <c r="B120" s="37">
        <f>SUM(D120:D123)</f>
        <v>365</v>
      </c>
      <c r="C120" s="36" t="s">
        <v>139</v>
      </c>
      <c r="D120" s="37">
        <v>115</v>
      </c>
      <c r="E120" s="16" t="s">
        <v>59</v>
      </c>
      <c r="F120" s="16">
        <v>45</v>
      </c>
      <c r="G120" s="16">
        <f>F120-L120</f>
        <v>45</v>
      </c>
      <c r="H120" s="18">
        <f t="shared" si="10"/>
        <v>45</v>
      </c>
      <c r="I120" s="16"/>
      <c r="J120" s="16"/>
      <c r="K120" s="16"/>
      <c r="L120" s="16">
        <v>0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</row>
    <row r="121" spans="1:40" s="2" customFormat="1" ht="24.95" customHeight="1" x14ac:dyDescent="0.15">
      <c r="A121" s="35"/>
      <c r="B121" s="37"/>
      <c r="C121" s="36"/>
      <c r="D121" s="37"/>
      <c r="E121" s="16" t="s">
        <v>60</v>
      </c>
      <c r="F121" s="16">
        <v>70</v>
      </c>
      <c r="G121" s="16">
        <f>F121-L121</f>
        <v>70</v>
      </c>
      <c r="H121" s="18">
        <f t="shared" si="10"/>
        <v>70</v>
      </c>
      <c r="I121" s="16"/>
      <c r="J121" s="16"/>
      <c r="K121" s="16"/>
      <c r="L121" s="16">
        <v>0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</row>
    <row r="122" spans="1:40" s="2" customFormat="1" ht="24.95" customHeight="1" x14ac:dyDescent="0.15">
      <c r="A122" s="35"/>
      <c r="B122" s="37"/>
      <c r="C122" s="36" t="s">
        <v>140</v>
      </c>
      <c r="D122" s="37">
        <v>250</v>
      </c>
      <c r="E122" s="16" t="s">
        <v>59</v>
      </c>
      <c r="F122" s="16">
        <v>100</v>
      </c>
      <c r="G122" s="16">
        <f>F122-L122</f>
        <v>100</v>
      </c>
      <c r="H122" s="18">
        <f t="shared" si="10"/>
        <v>100</v>
      </c>
      <c r="I122" s="16"/>
      <c r="J122" s="16"/>
      <c r="K122" s="16"/>
      <c r="L122" s="16">
        <v>0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</row>
    <row r="123" spans="1:40" s="2" customFormat="1" ht="24.95" customHeight="1" x14ac:dyDescent="0.15">
      <c r="A123" s="35"/>
      <c r="B123" s="37"/>
      <c r="C123" s="36"/>
      <c r="D123" s="37"/>
      <c r="E123" s="16" t="s">
        <v>60</v>
      </c>
      <c r="F123" s="16">
        <v>150</v>
      </c>
      <c r="G123" s="16">
        <f>F123-L123</f>
        <v>150</v>
      </c>
      <c r="H123" s="18">
        <f t="shared" si="10"/>
        <v>150</v>
      </c>
      <c r="I123" s="16"/>
      <c r="J123" s="16"/>
      <c r="K123" s="16"/>
      <c r="L123" s="16">
        <v>0</v>
      </c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</row>
    <row r="124" spans="1:40" s="2" customFormat="1" ht="24.95" customHeight="1" x14ac:dyDescent="0.15">
      <c r="A124" s="9"/>
      <c r="C124" s="8"/>
      <c r="D124" s="8"/>
      <c r="E124" s="8"/>
      <c r="F124" s="8"/>
    </row>
    <row r="125" spans="1:40" s="5" customFormat="1" ht="24.95" customHeight="1" x14ac:dyDescent="0.15">
      <c r="A125" s="9"/>
      <c r="B125" s="2"/>
      <c r="C125" s="8"/>
      <c r="D125" s="8"/>
      <c r="E125" s="8"/>
      <c r="F125" s="8"/>
    </row>
  </sheetData>
  <sheetProtection algorithmName="SHA-512" hashValue="n4Wx8d6fTOfWgiNE7SDFY9lL+mGsii82V8hzsOfYJvj0/noQ72Zl+Gbvf/NLjo69VoY1UuFui2Pldr/BzHHKEQ==" saltValue="azjLPYVsIAh0XBusjBwC2A==" spinCount="100000" sheet="1" objects="1" scenarios="1"/>
  <sortState ref="A3:F105">
    <sortCondition ref="C4:C105"/>
  </sortState>
  <mergeCells count="259">
    <mergeCell ref="T29:T30"/>
    <mergeCell ref="C27:C28"/>
    <mergeCell ref="D27:D28"/>
    <mergeCell ref="D33:D34"/>
    <mergeCell ref="D35:D36"/>
    <mergeCell ref="D39:D40"/>
    <mergeCell ref="D37:D38"/>
    <mergeCell ref="D44:D45"/>
    <mergeCell ref="D46:D47"/>
    <mergeCell ref="D29:D30"/>
    <mergeCell ref="D31:D32"/>
    <mergeCell ref="T53:T54"/>
    <mergeCell ref="X57:X58"/>
    <mergeCell ref="A114:A115"/>
    <mergeCell ref="C114:C115"/>
    <mergeCell ref="C33:C34"/>
    <mergeCell ref="C39:C40"/>
    <mergeCell ref="C67:C68"/>
    <mergeCell ref="A73:A77"/>
    <mergeCell ref="A59:A72"/>
    <mergeCell ref="A79:A81"/>
    <mergeCell ref="C57:C58"/>
    <mergeCell ref="A91:A92"/>
    <mergeCell ref="D96:D97"/>
    <mergeCell ref="D61:D62"/>
    <mergeCell ref="D63:D64"/>
    <mergeCell ref="D65:D66"/>
    <mergeCell ref="D67:D68"/>
    <mergeCell ref="D108:D109"/>
    <mergeCell ref="L33:L34"/>
    <mergeCell ref="B51:B58"/>
    <mergeCell ref="D69:D70"/>
    <mergeCell ref="D48:D49"/>
    <mergeCell ref="D51:D52"/>
    <mergeCell ref="C112:C113"/>
    <mergeCell ref="C106:C107"/>
    <mergeCell ref="C108:C109"/>
    <mergeCell ref="C110:C111"/>
    <mergeCell ref="A106:A111"/>
    <mergeCell ref="C98:C99"/>
    <mergeCell ref="C100:C101"/>
    <mergeCell ref="C63:C64"/>
    <mergeCell ref="C44:C45"/>
    <mergeCell ref="B112:B113"/>
    <mergeCell ref="A51:A58"/>
    <mergeCell ref="B41:B45"/>
    <mergeCell ref="A41:A45"/>
    <mergeCell ref="A112:A113"/>
    <mergeCell ref="C102:C103"/>
    <mergeCell ref="C104:C105"/>
    <mergeCell ref="B98:B105"/>
    <mergeCell ref="B106:B111"/>
    <mergeCell ref="A98:A105"/>
    <mergeCell ref="A46:A50"/>
    <mergeCell ref="A93:A95"/>
    <mergeCell ref="C53:C54"/>
    <mergeCell ref="A96:A97"/>
    <mergeCell ref="C96:C97"/>
    <mergeCell ref="A82:A86"/>
    <mergeCell ref="C3:C4"/>
    <mergeCell ref="C46:C47"/>
    <mergeCell ref="C21:C22"/>
    <mergeCell ref="A21:A34"/>
    <mergeCell ref="C9:C10"/>
    <mergeCell ref="C11:C12"/>
    <mergeCell ref="C7:C8"/>
    <mergeCell ref="C19:C20"/>
    <mergeCell ref="C13:C14"/>
    <mergeCell ref="C15:C16"/>
    <mergeCell ref="A3:A4"/>
    <mergeCell ref="B7:B12"/>
    <mergeCell ref="A7:A12"/>
    <mergeCell ref="C17:C18"/>
    <mergeCell ref="A13:A20"/>
    <mergeCell ref="C65:C66"/>
    <mergeCell ref="C69:C70"/>
    <mergeCell ref="C71:C72"/>
    <mergeCell ref="C55:C56"/>
    <mergeCell ref="C48:C49"/>
    <mergeCell ref="A87:A90"/>
    <mergeCell ref="C59:C60"/>
    <mergeCell ref="C23:C24"/>
    <mergeCell ref="C61:C62"/>
    <mergeCell ref="C51:C52"/>
    <mergeCell ref="C35:C36"/>
    <mergeCell ref="C25:C26"/>
    <mergeCell ref="B39:B40"/>
    <mergeCell ref="B46:B50"/>
    <mergeCell ref="A35:A38"/>
    <mergeCell ref="A39:A40"/>
    <mergeCell ref="D106:D107"/>
    <mergeCell ref="D59:D60"/>
    <mergeCell ref="F108:F109"/>
    <mergeCell ref="D110:D111"/>
    <mergeCell ref="F110:F111"/>
    <mergeCell ref="D112:D113"/>
    <mergeCell ref="D71:D72"/>
    <mergeCell ref="B114:B115"/>
    <mergeCell ref="D3:D4"/>
    <mergeCell ref="E3:E4"/>
    <mergeCell ref="F3:F4"/>
    <mergeCell ref="B96:B97"/>
    <mergeCell ref="F96:F97"/>
    <mergeCell ref="D98:D99"/>
    <mergeCell ref="F98:F99"/>
    <mergeCell ref="D100:D101"/>
    <mergeCell ref="F100:F101"/>
    <mergeCell ref="D102:D103"/>
    <mergeCell ref="F102:F103"/>
    <mergeCell ref="D104:D105"/>
    <mergeCell ref="F104:F105"/>
    <mergeCell ref="C37:C38"/>
    <mergeCell ref="C29:C30"/>
    <mergeCell ref="C31:C32"/>
    <mergeCell ref="D114:D115"/>
    <mergeCell ref="G3:K3"/>
    <mergeCell ref="L3:L4"/>
    <mergeCell ref="B59:B72"/>
    <mergeCell ref="B73:B77"/>
    <mergeCell ref="B79:B81"/>
    <mergeCell ref="B82:B86"/>
    <mergeCell ref="B87:B90"/>
    <mergeCell ref="B91:B92"/>
    <mergeCell ref="B93:B95"/>
    <mergeCell ref="B3:B4"/>
    <mergeCell ref="B13:B20"/>
    <mergeCell ref="B21:B34"/>
    <mergeCell ref="B35:B38"/>
    <mergeCell ref="D53:D54"/>
    <mergeCell ref="D55:D56"/>
    <mergeCell ref="D57:D58"/>
    <mergeCell ref="D25:D26"/>
    <mergeCell ref="D19:D20"/>
    <mergeCell ref="D21:D22"/>
    <mergeCell ref="L21:L22"/>
    <mergeCell ref="D23:D24"/>
    <mergeCell ref="D7:D8"/>
    <mergeCell ref="L98:L99"/>
    <mergeCell ref="L102:L103"/>
    <mergeCell ref="L104:L105"/>
    <mergeCell ref="L100:L101"/>
    <mergeCell ref="M3:M4"/>
    <mergeCell ref="N3:N4"/>
    <mergeCell ref="O3:O4"/>
    <mergeCell ref="P3:P4"/>
    <mergeCell ref="D9:D10"/>
    <mergeCell ref="D11:D12"/>
    <mergeCell ref="D13:D14"/>
    <mergeCell ref="D15:D16"/>
    <mergeCell ref="D17:D18"/>
    <mergeCell ref="L11:L12"/>
    <mergeCell ref="Q3:Q4"/>
    <mergeCell ref="M98:M99"/>
    <mergeCell ref="N98:N99"/>
    <mergeCell ref="L96:L97"/>
    <mergeCell ref="R3:R4"/>
    <mergeCell ref="S3:S4"/>
    <mergeCell ref="T3:T4"/>
    <mergeCell ref="U3:U4"/>
    <mergeCell ref="AG3:AG4"/>
    <mergeCell ref="T33:T34"/>
    <mergeCell ref="X33:X34"/>
    <mergeCell ref="T35:T36"/>
    <mergeCell ref="X35:X36"/>
    <mergeCell ref="AC35:AC36"/>
    <mergeCell ref="X37:X38"/>
    <mergeCell ref="AC69:AC70"/>
    <mergeCell ref="X7:X8"/>
    <mergeCell ref="AD96:AD97"/>
    <mergeCell ref="AC7:AC8"/>
    <mergeCell ref="X53:X54"/>
    <mergeCell ref="T31:T32"/>
    <mergeCell ref="X31:X32"/>
    <mergeCell ref="X39:X40"/>
    <mergeCell ref="T46:T47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N3:AN4"/>
    <mergeCell ref="A1:AN1"/>
    <mergeCell ref="A2:AN2"/>
    <mergeCell ref="A120:A123"/>
    <mergeCell ref="C120:C121"/>
    <mergeCell ref="C122:C123"/>
    <mergeCell ref="B120:B123"/>
    <mergeCell ref="D120:D121"/>
    <mergeCell ref="D122:D123"/>
    <mergeCell ref="X9:X10"/>
    <mergeCell ref="AC9:AC10"/>
    <mergeCell ref="T11:T12"/>
    <mergeCell ref="X11:X12"/>
    <mergeCell ref="X15:X16"/>
    <mergeCell ref="T17:T18"/>
    <mergeCell ref="X17:X18"/>
    <mergeCell ref="T19:T20"/>
    <mergeCell ref="X19:X20"/>
    <mergeCell ref="T21:T22"/>
    <mergeCell ref="X21:X22"/>
    <mergeCell ref="AE3:AE4"/>
    <mergeCell ref="AF3:AF4"/>
    <mergeCell ref="AH3:AH4"/>
    <mergeCell ref="W96:W97"/>
    <mergeCell ref="W98:W99"/>
    <mergeCell ref="Z98:Z99"/>
    <mergeCell ref="Z96:Z97"/>
    <mergeCell ref="AB96:AB97"/>
    <mergeCell ref="AB102:AB103"/>
    <mergeCell ref="AM3:AM4"/>
    <mergeCell ref="AI3:AI4"/>
    <mergeCell ref="AJ3:AJ4"/>
    <mergeCell ref="AK3:AK4"/>
    <mergeCell ref="AL3:AL4"/>
    <mergeCell ref="X46:X47"/>
    <mergeCell ref="T102:T103"/>
    <mergeCell ref="T104:T105"/>
    <mergeCell ref="M100:M101"/>
    <mergeCell ref="N100:N101"/>
    <mergeCell ref="W100:W101"/>
    <mergeCell ref="X100:X101"/>
    <mergeCell ref="Z100:Z101"/>
    <mergeCell ref="L110:L111"/>
    <mergeCell ref="L108:L109"/>
    <mergeCell ref="N108:N109"/>
    <mergeCell ref="U108:U109"/>
    <mergeCell ref="W108:W109"/>
    <mergeCell ref="X108:X109"/>
    <mergeCell ref="Z108:Z109"/>
    <mergeCell ref="X106:X107"/>
    <mergeCell ref="U104:U105"/>
    <mergeCell ref="W104:W105"/>
    <mergeCell ref="X104:X105"/>
    <mergeCell ref="N110:N111"/>
    <mergeCell ref="W110:W111"/>
    <mergeCell ref="U110:U111"/>
    <mergeCell ref="Z110:Z111"/>
    <mergeCell ref="U102:U103"/>
    <mergeCell ref="W102:W103"/>
    <mergeCell ref="AB104:AB105"/>
    <mergeCell ref="AG96:AG97"/>
    <mergeCell ref="AE100:AE101"/>
    <mergeCell ref="AE102:AE103"/>
    <mergeCell ref="AE104:AE105"/>
    <mergeCell ref="AG102:AG103"/>
    <mergeCell ref="AG104:AG105"/>
    <mergeCell ref="AC21:AC22"/>
    <mergeCell ref="X23:X24"/>
    <mergeCell ref="AF102:AF103"/>
    <mergeCell ref="AF104:AF105"/>
    <mergeCell ref="AE96:AE97"/>
    <mergeCell ref="X102:X103"/>
    <mergeCell ref="X96:X97"/>
    <mergeCell ref="AC96:AC97"/>
    <mergeCell ref="AC71:AC72"/>
  </mergeCells>
  <phoneticPr fontId="4" type="noConversion"/>
  <printOptions horizontalCentered="1"/>
  <pageMargins left="0.39370078740157483" right="0.39370078740157483" top="0.98425196850393704" bottom="0.98425196850393704" header="0.51181102362204722" footer="0.51181102362204722"/>
  <pageSetup paperSize="8" orientation="landscape" r:id="rId1"/>
  <headerFooter alignWithMargins="0">
    <oddFooter>&amp;C第 &amp;P 页，共 &amp;N 页</oddFooter>
  </headerFooter>
  <rowBreaks count="6" manualBreakCount="6">
    <brk id="20" max="16383" man="1"/>
    <brk id="40" max="16383" man="1"/>
    <brk id="58" max="16383" man="1"/>
    <brk id="78" max="16383" man="1"/>
    <brk id="97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招生计划</vt:lpstr>
      <vt:lpstr>_2015年各专业招生生源和就业情况统计表20150922</vt:lpstr>
      <vt:lpstr>招生计划!Print_Titles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3240001</dc:creator>
  <cp:lastModifiedBy>招生就业处办公室</cp:lastModifiedBy>
  <cp:lastPrinted>2021-05-26T12:44:44Z</cp:lastPrinted>
  <dcterms:created xsi:type="dcterms:W3CDTF">2016-03-03T11:23:00Z</dcterms:created>
  <dcterms:modified xsi:type="dcterms:W3CDTF">2021-06-19T08:25:19Z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